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75" windowWidth="19155" windowHeight="7500" tabRatio="722" activeTab="1"/>
  </bookViews>
  <sheets>
    <sheet name="SD Teacher's Data" sheetId="7" r:id="rId1"/>
    <sheet name="Emp. Data" sheetId="3" r:id="rId2"/>
    <sheet name="Bill and TV No." sheetId="4" r:id="rId3"/>
    <sheet name="Allowances" sheetId="5" r:id="rId4"/>
    <sheet name="Deductions" sheetId="6" r:id="rId5"/>
    <sheet name="Edit Pay Posting" sheetId="1" r:id="rId6"/>
    <sheet name="Print Pay Posting" sheetId="10" r:id="rId7"/>
  </sheets>
  <definedNames>
    <definedName name="_xlnm.Print_Area" localSheetId="6">'Print Pay Posting'!$A$1:$N$60</definedName>
    <definedName name="_xlnm.Print_Titles" localSheetId="5">'Edit Pay Posting'!$8:$8</definedName>
    <definedName name="_xlnm.Print_Titles" localSheetId="6">'Print Pay Posting'!$8:$8</definedName>
  </definedNames>
  <calcPr calcId="144525"/>
</workbook>
</file>

<file path=xl/calcChain.xml><?xml version="1.0" encoding="utf-8"?>
<calcChain xmlns="http://schemas.openxmlformats.org/spreadsheetml/2006/main">
  <c r="K39" i="1" l="1"/>
  <c r="D38" i="10" l="1"/>
  <c r="E38" i="10"/>
  <c r="F38" i="10"/>
  <c r="G38" i="10"/>
  <c r="H38" i="10"/>
  <c r="I38" i="10"/>
  <c r="J38" i="10"/>
  <c r="K38" i="10"/>
  <c r="L38" i="10"/>
  <c r="M38" i="10"/>
  <c r="N38" i="10"/>
  <c r="C39" i="10"/>
  <c r="D39" i="10"/>
  <c r="E39" i="10"/>
  <c r="F39" i="10"/>
  <c r="G39" i="10"/>
  <c r="H39" i="10"/>
  <c r="I39" i="10"/>
  <c r="J39" i="10"/>
  <c r="L39" i="10"/>
  <c r="M39" i="10"/>
  <c r="N39" i="10"/>
  <c r="B54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C47" i="10"/>
  <c r="C51" i="10" s="1"/>
  <c r="D47" i="10"/>
  <c r="D51" i="10" s="1"/>
  <c r="E47" i="10"/>
  <c r="F47" i="10"/>
  <c r="F51" i="10" s="1"/>
  <c r="G47" i="10"/>
  <c r="G51" i="10" s="1"/>
  <c r="H47" i="10"/>
  <c r="H51" i="10" s="1"/>
  <c r="I47" i="10"/>
  <c r="I51" i="10" s="1"/>
  <c r="J47" i="10"/>
  <c r="J51" i="10" s="1"/>
  <c r="K47" i="10"/>
  <c r="K51" i="10" s="1"/>
  <c r="L47" i="10"/>
  <c r="L51" i="10" s="1"/>
  <c r="M47" i="10"/>
  <c r="M51" i="10" s="1"/>
  <c r="N47" i="10"/>
  <c r="N51" i="10" s="1"/>
  <c r="B47" i="10"/>
  <c r="B48" i="10"/>
  <c r="B49" i="10"/>
  <c r="B50" i="10"/>
  <c r="A48" i="10"/>
  <c r="A49" i="10"/>
  <c r="A50" i="10"/>
  <c r="A47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29" i="10"/>
  <c r="A17" i="10"/>
  <c r="A18" i="10"/>
  <c r="A19" i="10"/>
  <c r="A20" i="10"/>
  <c r="A21" i="10"/>
  <c r="A22" i="10"/>
  <c r="A23" i="10"/>
  <c r="A24" i="10"/>
  <c r="A25" i="10"/>
  <c r="A16" i="10"/>
  <c r="D10" i="10"/>
  <c r="E10" i="10"/>
  <c r="F10" i="10"/>
  <c r="G10" i="10"/>
  <c r="H10" i="10"/>
  <c r="I10" i="10"/>
  <c r="J10" i="10"/>
  <c r="K10" i="10"/>
  <c r="L10" i="10"/>
  <c r="M10" i="10"/>
  <c r="N10" i="10"/>
  <c r="D11" i="10"/>
  <c r="E11" i="10"/>
  <c r="F11" i="10"/>
  <c r="G11" i="10"/>
  <c r="H11" i="10"/>
  <c r="I11" i="10"/>
  <c r="J11" i="10"/>
  <c r="K11" i="10"/>
  <c r="L11" i="10"/>
  <c r="M11" i="10"/>
  <c r="N11" i="10"/>
  <c r="D12" i="10"/>
  <c r="E12" i="10"/>
  <c r="F12" i="10"/>
  <c r="G12" i="10"/>
  <c r="H12" i="10"/>
  <c r="I12" i="10"/>
  <c r="J12" i="10"/>
  <c r="K12" i="10"/>
  <c r="L12" i="10"/>
  <c r="M12" i="10"/>
  <c r="N12" i="10"/>
  <c r="D13" i="10"/>
  <c r="E13" i="10"/>
  <c r="F13" i="10"/>
  <c r="G13" i="10"/>
  <c r="H13" i="10"/>
  <c r="I13" i="10"/>
  <c r="J13" i="10"/>
  <c r="K13" i="10"/>
  <c r="L13" i="10"/>
  <c r="M13" i="10"/>
  <c r="N13" i="10"/>
  <c r="C11" i="10"/>
  <c r="C12" i="10"/>
  <c r="C13" i="10"/>
  <c r="C10" i="10"/>
  <c r="D9" i="10"/>
  <c r="E9" i="10"/>
  <c r="F9" i="10"/>
  <c r="G9" i="10"/>
  <c r="H9" i="10"/>
  <c r="I9" i="10"/>
  <c r="J9" i="10"/>
  <c r="K9" i="10"/>
  <c r="L9" i="10"/>
  <c r="M9" i="10"/>
  <c r="N9" i="10"/>
  <c r="C9" i="10"/>
  <c r="A1" i="10"/>
  <c r="D51" i="1"/>
  <c r="E51" i="1"/>
  <c r="F51" i="1"/>
  <c r="G51" i="1"/>
  <c r="H51" i="1"/>
  <c r="I51" i="1"/>
  <c r="J51" i="1"/>
  <c r="K51" i="1"/>
  <c r="L51" i="1"/>
  <c r="M51" i="1"/>
  <c r="N51" i="1"/>
  <c r="C51" i="1"/>
  <c r="D54" i="1"/>
  <c r="D54" i="10" s="1"/>
  <c r="G54" i="1"/>
  <c r="G54" i="10" s="1"/>
  <c r="H54" i="1"/>
  <c r="H54" i="10" s="1"/>
  <c r="I54" i="1"/>
  <c r="I54" i="10" s="1"/>
  <c r="J54" i="1"/>
  <c r="J54" i="10" s="1"/>
  <c r="K54" i="1"/>
  <c r="K54" i="10" s="1"/>
  <c r="L54" i="1"/>
  <c r="L54" i="10" s="1"/>
  <c r="M54" i="1"/>
  <c r="M54" i="10" s="1"/>
  <c r="N54" i="1"/>
  <c r="N54" i="10" s="1"/>
  <c r="C54" i="1"/>
  <c r="C54" i="10" s="1"/>
  <c r="E51" i="10" l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A159" i="3" s="1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A175" i="3" s="1"/>
  <c r="B176" i="3"/>
  <c r="B177" i="3"/>
  <c r="B178" i="3"/>
  <c r="B179" i="3"/>
  <c r="B180" i="3"/>
  <c r="B181" i="3"/>
  <c r="B182" i="3"/>
  <c r="B182" i="6" s="1"/>
  <c r="A182" i="6" s="1"/>
  <c r="B183" i="3"/>
  <c r="B184" i="3"/>
  <c r="B185" i="3"/>
  <c r="B186" i="3"/>
  <c r="B186" i="6" s="1"/>
  <c r="A186" i="6" s="1"/>
  <c r="B187" i="3"/>
  <c r="B188" i="3"/>
  <c r="B189" i="3"/>
  <c r="B190" i="3"/>
  <c r="B190" i="6" s="1"/>
  <c r="A190" i="6" s="1"/>
  <c r="B191" i="3"/>
  <c r="A191" i="3" s="1"/>
  <c r="B192" i="3"/>
  <c r="B193" i="3"/>
  <c r="B194" i="3"/>
  <c r="B194" i="6" s="1"/>
  <c r="A194" i="6" s="1"/>
  <c r="B195" i="3"/>
  <c r="B196" i="3"/>
  <c r="B197" i="3"/>
  <c r="B198" i="3"/>
  <c r="B198" i="6" s="1"/>
  <c r="A198" i="6" s="1"/>
  <c r="B199" i="3"/>
  <c r="B200" i="3"/>
  <c r="B201" i="3"/>
  <c r="B202" i="3"/>
  <c r="B202" i="6" s="1"/>
  <c r="A202" i="6" s="1"/>
  <c r="B203" i="3"/>
  <c r="B204" i="3"/>
  <c r="B205" i="3"/>
  <c r="B206" i="3"/>
  <c r="B206" i="6" s="1"/>
  <c r="A206" i="6" s="1"/>
  <c r="B207" i="3"/>
  <c r="A207" i="3" s="1"/>
  <c r="B208" i="3"/>
  <c r="B209" i="3"/>
  <c r="B210" i="3"/>
  <c r="B210" i="6" s="1"/>
  <c r="A210" i="6" s="1"/>
  <c r="B211" i="3"/>
  <c r="B212" i="3"/>
  <c r="B213" i="3"/>
  <c r="B214" i="3"/>
  <c r="B214" i="6" s="1"/>
  <c r="A214" i="6" s="1"/>
  <c r="B215" i="3"/>
  <c r="B216" i="3"/>
  <c r="B217" i="3"/>
  <c r="B218" i="3"/>
  <c r="B218" i="6" s="1"/>
  <c r="A218" i="6" s="1"/>
  <c r="B219" i="3"/>
  <c r="B220" i="3"/>
  <c r="B221" i="3"/>
  <c r="B222" i="3"/>
  <c r="B222" i="6" s="1"/>
  <c r="A222" i="6" s="1"/>
  <c r="B223" i="3"/>
  <c r="A223" i="3" s="1"/>
  <c r="B224" i="3"/>
  <c r="B225" i="3"/>
  <c r="B226" i="3"/>
  <c r="B226" i="6" s="1"/>
  <c r="A226" i="6" s="1"/>
  <c r="B227" i="3"/>
  <c r="B228" i="3"/>
  <c r="B229" i="3"/>
  <c r="B230" i="3"/>
  <c r="B230" i="6" s="1"/>
  <c r="A230" i="6" s="1"/>
  <c r="B231" i="3"/>
  <c r="B232" i="3"/>
  <c r="B233" i="3"/>
  <c r="B234" i="3"/>
  <c r="B234" i="6" s="1"/>
  <c r="A234" i="6" s="1"/>
  <c r="B235" i="3"/>
  <c r="B236" i="3"/>
  <c r="B237" i="3"/>
  <c r="B238" i="3"/>
  <c r="B238" i="6" s="1"/>
  <c r="A238" i="6" s="1"/>
  <c r="B239" i="3"/>
  <c r="A239" i="3" s="1"/>
  <c r="B240" i="3"/>
  <c r="B241" i="3"/>
  <c r="B242" i="3"/>
  <c r="B242" i="6" s="1"/>
  <c r="A242" i="6" s="1"/>
  <c r="B243" i="3"/>
  <c r="B244" i="3"/>
  <c r="B245" i="3"/>
  <c r="B246" i="3"/>
  <c r="B246" i="6" s="1"/>
  <c r="A246" i="6" s="1"/>
  <c r="B247" i="3"/>
  <c r="B248" i="3"/>
  <c r="B249" i="3"/>
  <c r="B250" i="3"/>
  <c r="B250" i="6" s="1"/>
  <c r="A250" i="6" s="1"/>
  <c r="B251" i="3"/>
  <c r="B252" i="3"/>
  <c r="B253" i="3"/>
  <c r="B254" i="3"/>
  <c r="B254" i="6" s="1"/>
  <c r="A254" i="6" s="1"/>
  <c r="B255" i="3"/>
  <c r="A255" i="3" s="1"/>
  <c r="B256" i="3"/>
  <c r="B257" i="3"/>
  <c r="B258" i="3"/>
  <c r="B258" i="6" s="1"/>
  <c r="A258" i="6" s="1"/>
  <c r="B259" i="3"/>
  <c r="B260" i="3"/>
  <c r="B261" i="3"/>
  <c r="B262" i="3"/>
  <c r="B262" i="6" s="1"/>
  <c r="A262" i="6" s="1"/>
  <c r="B263" i="3"/>
  <c r="B264" i="3"/>
  <c r="B265" i="3"/>
  <c r="B266" i="3"/>
  <c r="B266" i="6" s="1"/>
  <c r="A266" i="6" s="1"/>
  <c r="B267" i="3"/>
  <c r="B268" i="3"/>
  <c r="B269" i="3"/>
  <c r="B270" i="3"/>
  <c r="B270" i="6" s="1"/>
  <c r="A270" i="6" s="1"/>
  <c r="B271" i="3"/>
  <c r="A271" i="3" s="1"/>
  <c r="B272" i="3"/>
  <c r="B273" i="3"/>
  <c r="B273" i="6" s="1"/>
  <c r="A273" i="6" s="1"/>
  <c r="B274" i="3"/>
  <c r="B274" i="6" s="1"/>
  <c r="A274" i="6" s="1"/>
  <c r="B275" i="3"/>
  <c r="B275" i="6" s="1"/>
  <c r="A275" i="6" s="1"/>
  <c r="B276" i="3"/>
  <c r="B276" i="6" s="1"/>
  <c r="B277" i="3"/>
  <c r="B277" i="6" s="1"/>
  <c r="B278" i="3"/>
  <c r="B278" i="6" s="1"/>
  <c r="A278" i="6" s="1"/>
  <c r="B279" i="3"/>
  <c r="B279" i="6" s="1"/>
  <c r="A279" i="6" s="1"/>
  <c r="B280" i="3"/>
  <c r="B280" i="6" s="1"/>
  <c r="B281" i="3"/>
  <c r="B281" i="6" s="1"/>
  <c r="A281" i="6" s="1"/>
  <c r="B282" i="3"/>
  <c r="B283" i="3"/>
  <c r="B283" i="6" s="1"/>
  <c r="A283" i="6" s="1"/>
  <c r="B284" i="3"/>
  <c r="B284" i="6" s="1"/>
  <c r="A284" i="6" s="1"/>
  <c r="B285" i="3"/>
  <c r="B285" i="6" s="1"/>
  <c r="B286" i="3"/>
  <c r="A286" i="3" s="1"/>
  <c r="B287" i="3"/>
  <c r="B287" i="6" s="1"/>
  <c r="A287" i="6" s="1"/>
  <c r="B288" i="3"/>
  <c r="B288" i="6" s="1"/>
  <c r="A288" i="6" s="1"/>
  <c r="B289" i="3"/>
  <c r="B289" i="6" s="1"/>
  <c r="A289" i="6" s="1"/>
  <c r="B290" i="3"/>
  <c r="B291" i="3"/>
  <c r="B291" i="6" s="1"/>
  <c r="A291" i="6" s="1"/>
  <c r="B292" i="3"/>
  <c r="B292" i="6" s="1"/>
  <c r="B293" i="3"/>
  <c r="B293" i="6" s="1"/>
  <c r="A293" i="6" s="1"/>
  <c r="B294" i="3"/>
  <c r="B295" i="3"/>
  <c r="B295" i="6" s="1"/>
  <c r="A295" i="6" s="1"/>
  <c r="B296" i="3"/>
  <c r="B296" i="6" s="1"/>
  <c r="A296" i="6" s="1"/>
  <c r="B297" i="3"/>
  <c r="B297" i="6" s="1"/>
  <c r="A297" i="6" s="1"/>
  <c r="B298" i="3"/>
  <c r="A298" i="3" s="1"/>
  <c r="B299" i="3"/>
  <c r="A276" i="6"/>
  <c r="A277" i="6"/>
  <c r="A280" i="6"/>
  <c r="A285" i="6"/>
  <c r="A292" i="6"/>
  <c r="A1" i="1"/>
  <c r="A1" i="4"/>
  <c r="A1" i="6"/>
  <c r="A1" i="5"/>
  <c r="A296" i="3"/>
  <c r="A299" i="3"/>
  <c r="D295" i="3"/>
  <c r="D296" i="3"/>
  <c r="D297" i="3"/>
  <c r="D298" i="3"/>
  <c r="D299" i="3"/>
  <c r="E295" i="3"/>
  <c r="E296" i="3"/>
  <c r="E297" i="3"/>
  <c r="E298" i="3"/>
  <c r="E299" i="3"/>
  <c r="F295" i="3"/>
  <c r="F296" i="3"/>
  <c r="F297" i="3"/>
  <c r="F298" i="3"/>
  <c r="F299" i="3"/>
  <c r="L295" i="3"/>
  <c r="L296" i="3"/>
  <c r="L297" i="3"/>
  <c r="L298" i="3"/>
  <c r="L299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A15" i="3"/>
  <c r="A31" i="3"/>
  <c r="A47" i="3"/>
  <c r="A63" i="3"/>
  <c r="A79" i="3"/>
  <c r="A83" i="3"/>
  <c r="A87" i="3"/>
  <c r="A91" i="3"/>
  <c r="A95" i="3"/>
  <c r="A99" i="3"/>
  <c r="A103" i="3"/>
  <c r="A107" i="3"/>
  <c r="A111" i="3"/>
  <c r="A115" i="3"/>
  <c r="A119" i="3"/>
  <c r="A123" i="3"/>
  <c r="A127" i="3"/>
  <c r="A131" i="3"/>
  <c r="A135" i="3"/>
  <c r="A139" i="3"/>
  <c r="A143" i="3"/>
  <c r="A147" i="3"/>
  <c r="A151" i="3"/>
  <c r="A155" i="3"/>
  <c r="A163" i="3"/>
  <c r="A167" i="3"/>
  <c r="A171" i="3"/>
  <c r="A179" i="3"/>
  <c r="A183" i="3"/>
  <c r="A187" i="3"/>
  <c r="A195" i="3"/>
  <c r="A199" i="3"/>
  <c r="A203" i="3"/>
  <c r="A211" i="3"/>
  <c r="A215" i="3"/>
  <c r="A219" i="3"/>
  <c r="A227" i="3"/>
  <c r="A231" i="3"/>
  <c r="A235" i="3"/>
  <c r="A243" i="3"/>
  <c r="A247" i="3"/>
  <c r="A251" i="3"/>
  <c r="A259" i="3"/>
  <c r="A263" i="3"/>
  <c r="A267" i="3"/>
  <c r="A275" i="3"/>
  <c r="A279" i="3"/>
  <c r="A283" i="3"/>
  <c r="A5" i="3"/>
  <c r="A9" i="3"/>
  <c r="A13" i="3"/>
  <c r="A17" i="3"/>
  <c r="A21" i="3"/>
  <c r="A25" i="3"/>
  <c r="A29" i="3"/>
  <c r="A33" i="3"/>
  <c r="A37" i="3"/>
  <c r="A41" i="3"/>
  <c r="A45" i="3"/>
  <c r="A49" i="3"/>
  <c r="A53" i="3"/>
  <c r="A57" i="3"/>
  <c r="A61" i="3"/>
  <c r="A65" i="3"/>
  <c r="A69" i="3"/>
  <c r="A73" i="3"/>
  <c r="A77" i="3"/>
  <c r="A4" i="3"/>
  <c r="A6" i="3"/>
  <c r="A7" i="3"/>
  <c r="A8" i="3"/>
  <c r="A10" i="3"/>
  <c r="A11" i="3"/>
  <c r="A12" i="3"/>
  <c r="A14" i="3"/>
  <c r="A16" i="3"/>
  <c r="A18" i="3"/>
  <c r="A19" i="3"/>
  <c r="A20" i="3"/>
  <c r="A22" i="3"/>
  <c r="A23" i="3"/>
  <c r="A24" i="3"/>
  <c r="A26" i="3"/>
  <c r="A27" i="3"/>
  <c r="A28" i="3"/>
  <c r="A30" i="3"/>
  <c r="A32" i="3"/>
  <c r="A34" i="3"/>
  <c r="A35" i="3"/>
  <c r="A36" i="3"/>
  <c r="A38" i="3"/>
  <c r="A39" i="3"/>
  <c r="A40" i="3"/>
  <c r="A42" i="3"/>
  <c r="A43" i="3"/>
  <c r="A44" i="3"/>
  <c r="A46" i="3"/>
  <c r="A48" i="3"/>
  <c r="A50" i="3"/>
  <c r="A51" i="3"/>
  <c r="A52" i="3"/>
  <c r="A54" i="3"/>
  <c r="A55" i="3"/>
  <c r="A56" i="3"/>
  <c r="A58" i="3"/>
  <c r="A59" i="3"/>
  <c r="A60" i="3"/>
  <c r="A62" i="3"/>
  <c r="A64" i="3"/>
  <c r="A66" i="3"/>
  <c r="A67" i="3"/>
  <c r="A68" i="3"/>
  <c r="A70" i="3"/>
  <c r="A71" i="3"/>
  <c r="A72" i="3"/>
  <c r="A74" i="3"/>
  <c r="A75" i="3"/>
  <c r="A76" i="3"/>
  <c r="A78" i="3"/>
  <c r="A80" i="3"/>
  <c r="A81" i="3"/>
  <c r="A82" i="3"/>
  <c r="A84" i="3"/>
  <c r="A85" i="3"/>
  <c r="A86" i="3"/>
  <c r="A88" i="3"/>
  <c r="A89" i="3"/>
  <c r="A90" i="3"/>
  <c r="A92" i="3"/>
  <c r="A93" i="3"/>
  <c r="A94" i="3"/>
  <c r="A96" i="3"/>
  <c r="A97" i="3"/>
  <c r="A98" i="3"/>
  <c r="A100" i="3"/>
  <c r="A101" i="3"/>
  <c r="A102" i="3"/>
  <c r="A104" i="3"/>
  <c r="A105" i="3"/>
  <c r="A106" i="3"/>
  <c r="A108" i="3"/>
  <c r="A109" i="3"/>
  <c r="A110" i="3"/>
  <c r="A112" i="3"/>
  <c r="A113" i="3"/>
  <c r="A114" i="3"/>
  <c r="A116" i="3"/>
  <c r="A117" i="3"/>
  <c r="A118" i="3"/>
  <c r="A120" i="3"/>
  <c r="A121" i="3"/>
  <c r="A122" i="3"/>
  <c r="A124" i="3"/>
  <c r="A125" i="3"/>
  <c r="A126" i="3"/>
  <c r="A128" i="3"/>
  <c r="A129" i="3"/>
  <c r="A130" i="3"/>
  <c r="A132" i="3"/>
  <c r="A133" i="3"/>
  <c r="A134" i="3"/>
  <c r="A136" i="3"/>
  <c r="A137" i="3"/>
  <c r="A138" i="3"/>
  <c r="A140" i="3"/>
  <c r="A141" i="3"/>
  <c r="A142" i="3"/>
  <c r="A144" i="3"/>
  <c r="A145" i="3"/>
  <c r="A146" i="3"/>
  <c r="A148" i="3"/>
  <c r="A149" i="3"/>
  <c r="A150" i="3"/>
  <c r="A152" i="3"/>
  <c r="A153" i="3"/>
  <c r="A154" i="3"/>
  <c r="A156" i="3"/>
  <c r="A157" i="3"/>
  <c r="A158" i="3"/>
  <c r="A160" i="3"/>
  <c r="A161" i="3"/>
  <c r="A162" i="3"/>
  <c r="A164" i="3"/>
  <c r="A165" i="3"/>
  <c r="A166" i="3"/>
  <c r="A168" i="3"/>
  <c r="A169" i="3"/>
  <c r="A170" i="3"/>
  <c r="A172" i="3"/>
  <c r="A173" i="3"/>
  <c r="A174" i="3"/>
  <c r="A176" i="3"/>
  <c r="A177" i="3"/>
  <c r="A178" i="3"/>
  <c r="A180" i="3"/>
  <c r="A181" i="3"/>
  <c r="A182" i="3"/>
  <c r="A184" i="3"/>
  <c r="A185" i="3"/>
  <c r="A186" i="3"/>
  <c r="A188" i="3"/>
  <c r="A189" i="3"/>
  <c r="A190" i="3"/>
  <c r="A192" i="3"/>
  <c r="A193" i="3"/>
  <c r="A194" i="3"/>
  <c r="A196" i="3"/>
  <c r="A197" i="3"/>
  <c r="A198" i="3"/>
  <c r="A200" i="3"/>
  <c r="A201" i="3"/>
  <c r="A202" i="3"/>
  <c r="A204" i="3"/>
  <c r="A205" i="3"/>
  <c r="A206" i="3"/>
  <c r="A208" i="3"/>
  <c r="A209" i="3"/>
  <c r="A210" i="3"/>
  <c r="A212" i="3"/>
  <c r="A213" i="3"/>
  <c r="A214" i="3"/>
  <c r="A216" i="3"/>
  <c r="A217" i="3"/>
  <c r="A218" i="3"/>
  <c r="A220" i="3"/>
  <c r="A221" i="3"/>
  <c r="A222" i="3"/>
  <c r="A224" i="3"/>
  <c r="A225" i="3"/>
  <c r="A226" i="3"/>
  <c r="A228" i="3"/>
  <c r="A229" i="3"/>
  <c r="A230" i="3"/>
  <c r="A232" i="3"/>
  <c r="A233" i="3"/>
  <c r="A234" i="3"/>
  <c r="A236" i="3"/>
  <c r="A237" i="3"/>
  <c r="A238" i="3"/>
  <c r="A240" i="3"/>
  <c r="A241" i="3"/>
  <c r="A242" i="3"/>
  <c r="A244" i="3"/>
  <c r="A245" i="3"/>
  <c r="A246" i="3"/>
  <c r="A248" i="3"/>
  <c r="A249" i="3"/>
  <c r="A250" i="3"/>
  <c r="A252" i="3"/>
  <c r="A253" i="3"/>
  <c r="A256" i="3"/>
  <c r="A257" i="3"/>
  <c r="A258" i="3"/>
  <c r="A260" i="3"/>
  <c r="A261" i="3"/>
  <c r="A262" i="3"/>
  <c r="A264" i="3"/>
  <c r="A265" i="3"/>
  <c r="A266" i="3"/>
  <c r="A268" i="3"/>
  <c r="A269" i="3"/>
  <c r="A272" i="3"/>
  <c r="A273" i="3"/>
  <c r="A274" i="3"/>
  <c r="A276" i="3"/>
  <c r="A277" i="3"/>
  <c r="A278" i="3"/>
  <c r="A280" i="3"/>
  <c r="A281" i="3"/>
  <c r="A282" i="3"/>
  <c r="A284" i="3"/>
  <c r="A285" i="3"/>
  <c r="A288" i="3"/>
  <c r="A289" i="3"/>
  <c r="A290" i="3"/>
  <c r="A292" i="3"/>
  <c r="A293" i="3"/>
  <c r="A294" i="3"/>
  <c r="T1" i="1" l="1"/>
  <c r="T2" i="1"/>
  <c r="A291" i="3"/>
  <c r="A270" i="3"/>
  <c r="A254" i="3"/>
  <c r="A287" i="3"/>
  <c r="B5" i="1"/>
  <c r="B5" i="10" s="1"/>
  <c r="M4" i="1"/>
  <c r="M4" i="10" s="1"/>
  <c r="F6" i="1"/>
  <c r="F6" i="10" s="1"/>
  <c r="B4" i="1"/>
  <c r="J6" i="1"/>
  <c r="J6" i="10" s="1"/>
  <c r="F5" i="1"/>
  <c r="F5" i="10" s="1"/>
  <c r="M6" i="1"/>
  <c r="M6" i="10" s="1"/>
  <c r="J5" i="1"/>
  <c r="J5" i="10" s="1"/>
  <c r="F4" i="1"/>
  <c r="F4" i="10" s="1"/>
  <c r="M5" i="1"/>
  <c r="M5" i="10" s="1"/>
  <c r="J4" i="1"/>
  <c r="J4" i="10" s="1"/>
  <c r="B6" i="1"/>
  <c r="B6" i="10" s="1"/>
  <c r="A295" i="3"/>
  <c r="A297" i="3"/>
  <c r="B299" i="6"/>
  <c r="A299" i="6" s="1"/>
  <c r="B299" i="5"/>
  <c r="A299" i="5" s="1"/>
  <c r="B298" i="6"/>
  <c r="A298" i="6" s="1"/>
  <c r="B298" i="5"/>
  <c r="A298" i="5" s="1"/>
  <c r="B294" i="6"/>
  <c r="A294" i="6" s="1"/>
  <c r="B294" i="5"/>
  <c r="A294" i="5" s="1"/>
  <c r="B290" i="6"/>
  <c r="A290" i="6" s="1"/>
  <c r="B290" i="5"/>
  <c r="A290" i="5" s="1"/>
  <c r="B286" i="6"/>
  <c r="A286" i="6" s="1"/>
  <c r="B286" i="5"/>
  <c r="A286" i="5" s="1"/>
  <c r="B282" i="6"/>
  <c r="A282" i="6" s="1"/>
  <c r="B282" i="5"/>
  <c r="A282" i="5" s="1"/>
  <c r="B269" i="6"/>
  <c r="A269" i="6" s="1"/>
  <c r="B269" i="5"/>
  <c r="A269" i="5" s="1"/>
  <c r="B265" i="6"/>
  <c r="A265" i="6" s="1"/>
  <c r="B265" i="5"/>
  <c r="A265" i="5" s="1"/>
  <c r="B261" i="6"/>
  <c r="A261" i="6" s="1"/>
  <c r="B261" i="5"/>
  <c r="A261" i="5" s="1"/>
  <c r="B257" i="6"/>
  <c r="A257" i="6" s="1"/>
  <c r="B257" i="5"/>
  <c r="A257" i="5" s="1"/>
  <c r="B253" i="6"/>
  <c r="A253" i="6" s="1"/>
  <c r="B253" i="5"/>
  <c r="A253" i="5" s="1"/>
  <c r="B249" i="6"/>
  <c r="A249" i="6" s="1"/>
  <c r="B249" i="5"/>
  <c r="A249" i="5" s="1"/>
  <c r="B245" i="6"/>
  <c r="A245" i="6" s="1"/>
  <c r="B245" i="5"/>
  <c r="A245" i="5" s="1"/>
  <c r="B241" i="6"/>
  <c r="A241" i="6" s="1"/>
  <c r="B241" i="5"/>
  <c r="A241" i="5" s="1"/>
  <c r="B237" i="6"/>
  <c r="A237" i="6" s="1"/>
  <c r="B237" i="5"/>
  <c r="A237" i="5" s="1"/>
  <c r="B233" i="6"/>
  <c r="A233" i="6" s="1"/>
  <c r="B233" i="5"/>
  <c r="A233" i="5" s="1"/>
  <c r="B229" i="6"/>
  <c r="A229" i="6" s="1"/>
  <c r="B229" i="5"/>
  <c r="A229" i="5" s="1"/>
  <c r="B225" i="6"/>
  <c r="A225" i="6" s="1"/>
  <c r="B225" i="5"/>
  <c r="A225" i="5" s="1"/>
  <c r="B221" i="6"/>
  <c r="A221" i="6" s="1"/>
  <c r="B221" i="5"/>
  <c r="A221" i="5" s="1"/>
  <c r="B217" i="6"/>
  <c r="A217" i="6" s="1"/>
  <c r="B217" i="5"/>
  <c r="A217" i="5" s="1"/>
  <c r="B213" i="6"/>
  <c r="A213" i="6" s="1"/>
  <c r="B213" i="5"/>
  <c r="A213" i="5" s="1"/>
  <c r="B209" i="6"/>
  <c r="A209" i="6" s="1"/>
  <c r="B209" i="5"/>
  <c r="A209" i="5" s="1"/>
  <c r="B205" i="6"/>
  <c r="A205" i="6" s="1"/>
  <c r="B205" i="5"/>
  <c r="A205" i="5" s="1"/>
  <c r="B201" i="6"/>
  <c r="A201" i="6" s="1"/>
  <c r="B201" i="5"/>
  <c r="A201" i="5" s="1"/>
  <c r="B197" i="6"/>
  <c r="A197" i="6" s="1"/>
  <c r="B197" i="5"/>
  <c r="A197" i="5" s="1"/>
  <c r="B193" i="6"/>
  <c r="A193" i="6" s="1"/>
  <c r="B193" i="5"/>
  <c r="A193" i="5" s="1"/>
  <c r="B189" i="6"/>
  <c r="A189" i="6" s="1"/>
  <c r="B189" i="5"/>
  <c r="A189" i="5" s="1"/>
  <c r="B185" i="6"/>
  <c r="A185" i="6" s="1"/>
  <c r="B185" i="5"/>
  <c r="A185" i="5" s="1"/>
  <c r="B181" i="6"/>
  <c r="A181" i="6" s="1"/>
  <c r="B181" i="5"/>
  <c r="A181" i="5" s="1"/>
  <c r="B177" i="6"/>
  <c r="A177" i="6" s="1"/>
  <c r="B177" i="5"/>
  <c r="A177" i="5" s="1"/>
  <c r="B173" i="6"/>
  <c r="A173" i="6" s="1"/>
  <c r="B173" i="5"/>
  <c r="A173" i="5" s="1"/>
  <c r="B169" i="6"/>
  <c r="A169" i="6" s="1"/>
  <c r="B169" i="5"/>
  <c r="A169" i="5" s="1"/>
  <c r="B165" i="6"/>
  <c r="A165" i="6" s="1"/>
  <c r="B165" i="5"/>
  <c r="A165" i="5" s="1"/>
  <c r="B161" i="6"/>
  <c r="A161" i="6" s="1"/>
  <c r="B161" i="5"/>
  <c r="A161" i="5" s="1"/>
  <c r="B157" i="6"/>
  <c r="A157" i="6" s="1"/>
  <c r="B157" i="5"/>
  <c r="A157" i="5" s="1"/>
  <c r="B153" i="6"/>
  <c r="A153" i="6" s="1"/>
  <c r="B153" i="5"/>
  <c r="A153" i="5" s="1"/>
  <c r="B149" i="6"/>
  <c r="A149" i="6" s="1"/>
  <c r="B149" i="5"/>
  <c r="A149" i="5" s="1"/>
  <c r="B145" i="6"/>
  <c r="A145" i="6" s="1"/>
  <c r="B145" i="5"/>
  <c r="A145" i="5" s="1"/>
  <c r="B141" i="6"/>
  <c r="A141" i="6" s="1"/>
  <c r="B141" i="5"/>
  <c r="A141" i="5" s="1"/>
  <c r="B137" i="6"/>
  <c r="A137" i="6" s="1"/>
  <c r="B137" i="5"/>
  <c r="A137" i="5" s="1"/>
  <c r="B133" i="6"/>
  <c r="A133" i="6" s="1"/>
  <c r="B133" i="5"/>
  <c r="A133" i="5" s="1"/>
  <c r="B129" i="6"/>
  <c r="A129" i="6" s="1"/>
  <c r="B129" i="5"/>
  <c r="A129" i="5" s="1"/>
  <c r="B125" i="6"/>
  <c r="A125" i="6" s="1"/>
  <c r="B125" i="5"/>
  <c r="A125" i="5" s="1"/>
  <c r="B121" i="6"/>
  <c r="A121" i="6" s="1"/>
  <c r="B121" i="5"/>
  <c r="A121" i="5" s="1"/>
  <c r="B117" i="6"/>
  <c r="A117" i="6" s="1"/>
  <c r="B117" i="5"/>
  <c r="A117" i="5" s="1"/>
  <c r="B113" i="6"/>
  <c r="A113" i="6" s="1"/>
  <c r="B113" i="5"/>
  <c r="A113" i="5" s="1"/>
  <c r="B109" i="6"/>
  <c r="A109" i="6" s="1"/>
  <c r="B109" i="5"/>
  <c r="A109" i="5" s="1"/>
  <c r="B105" i="6"/>
  <c r="A105" i="6" s="1"/>
  <c r="B105" i="5"/>
  <c r="A105" i="5" s="1"/>
  <c r="B101" i="6"/>
  <c r="A101" i="6" s="1"/>
  <c r="B101" i="5"/>
  <c r="A101" i="5" s="1"/>
  <c r="B97" i="6"/>
  <c r="A97" i="6" s="1"/>
  <c r="B97" i="5"/>
  <c r="A97" i="5" s="1"/>
  <c r="B93" i="6"/>
  <c r="A93" i="6" s="1"/>
  <c r="B93" i="5"/>
  <c r="A93" i="5" s="1"/>
  <c r="B89" i="6"/>
  <c r="A89" i="6" s="1"/>
  <c r="B89" i="5"/>
  <c r="A89" i="5" s="1"/>
  <c r="B85" i="6"/>
  <c r="A85" i="6" s="1"/>
  <c r="B85" i="5"/>
  <c r="A85" i="5" s="1"/>
  <c r="B81" i="6"/>
  <c r="A81" i="6" s="1"/>
  <c r="B81" i="5"/>
  <c r="A81" i="5" s="1"/>
  <c r="B77" i="6"/>
  <c r="A77" i="6" s="1"/>
  <c r="B77" i="5"/>
  <c r="A77" i="5" s="1"/>
  <c r="B73" i="6"/>
  <c r="A73" i="6" s="1"/>
  <c r="B73" i="5"/>
  <c r="A73" i="5" s="1"/>
  <c r="B69" i="6"/>
  <c r="A69" i="6" s="1"/>
  <c r="B69" i="5"/>
  <c r="A69" i="5" s="1"/>
  <c r="B65" i="6"/>
  <c r="A65" i="6" s="1"/>
  <c r="B65" i="5"/>
  <c r="A65" i="5" s="1"/>
  <c r="B61" i="6"/>
  <c r="A61" i="6" s="1"/>
  <c r="B61" i="5"/>
  <c r="A61" i="5" s="1"/>
  <c r="B57" i="6"/>
  <c r="A57" i="6" s="1"/>
  <c r="B57" i="5"/>
  <c r="A57" i="5" s="1"/>
  <c r="B53" i="6"/>
  <c r="A53" i="6" s="1"/>
  <c r="B53" i="5"/>
  <c r="A53" i="5" s="1"/>
  <c r="B49" i="6"/>
  <c r="A49" i="6" s="1"/>
  <c r="B49" i="5"/>
  <c r="A49" i="5" s="1"/>
  <c r="B45" i="6"/>
  <c r="A45" i="6" s="1"/>
  <c r="B45" i="5"/>
  <c r="A45" i="5" s="1"/>
  <c r="B41" i="6"/>
  <c r="A41" i="6" s="1"/>
  <c r="B41" i="5"/>
  <c r="A41" i="5" s="1"/>
  <c r="B37" i="6"/>
  <c r="A37" i="6" s="1"/>
  <c r="B37" i="5"/>
  <c r="A37" i="5" s="1"/>
  <c r="B33" i="6"/>
  <c r="A33" i="6" s="1"/>
  <c r="B33" i="5"/>
  <c r="A33" i="5" s="1"/>
  <c r="B29" i="6"/>
  <c r="A29" i="6" s="1"/>
  <c r="B29" i="5"/>
  <c r="A29" i="5" s="1"/>
  <c r="B25" i="6"/>
  <c r="A25" i="6" s="1"/>
  <c r="B25" i="5"/>
  <c r="A25" i="5" s="1"/>
  <c r="B21" i="6"/>
  <c r="A21" i="6" s="1"/>
  <c r="B21" i="5"/>
  <c r="A21" i="5" s="1"/>
  <c r="B17" i="6"/>
  <c r="A17" i="6" s="1"/>
  <c r="B17" i="5"/>
  <c r="A17" i="5" s="1"/>
  <c r="B13" i="6"/>
  <c r="A13" i="6" s="1"/>
  <c r="B13" i="5"/>
  <c r="A13" i="5" s="1"/>
  <c r="B9" i="6"/>
  <c r="A9" i="6" s="1"/>
  <c r="B9" i="5"/>
  <c r="A9" i="5" s="1"/>
  <c r="B5" i="6"/>
  <c r="A5" i="6" s="1"/>
  <c r="B5" i="5"/>
  <c r="A5" i="5" s="1"/>
  <c r="B297" i="5"/>
  <c r="A297" i="5" s="1"/>
  <c r="B293" i="5"/>
  <c r="A293" i="5" s="1"/>
  <c r="B289" i="5"/>
  <c r="A289" i="5" s="1"/>
  <c r="B285" i="5"/>
  <c r="A285" i="5" s="1"/>
  <c r="B281" i="5"/>
  <c r="A281" i="5" s="1"/>
  <c r="B277" i="5"/>
  <c r="A277" i="5" s="1"/>
  <c r="B273" i="5"/>
  <c r="A273" i="5" s="1"/>
  <c r="B258" i="5"/>
  <c r="A258" i="5" s="1"/>
  <c r="B242" i="5"/>
  <c r="A242" i="5" s="1"/>
  <c r="B226" i="5"/>
  <c r="A226" i="5" s="1"/>
  <c r="B210" i="5"/>
  <c r="A210" i="5" s="1"/>
  <c r="B194" i="5"/>
  <c r="A194" i="5" s="1"/>
  <c r="B272" i="6"/>
  <c r="A272" i="6" s="1"/>
  <c r="B272" i="5"/>
  <c r="A272" i="5" s="1"/>
  <c r="B268" i="5"/>
  <c r="A268" i="5" s="1"/>
  <c r="B268" i="6"/>
  <c r="A268" i="6" s="1"/>
  <c r="B264" i="6"/>
  <c r="A264" i="6" s="1"/>
  <c r="B264" i="5"/>
  <c r="A264" i="5" s="1"/>
  <c r="B260" i="5"/>
  <c r="A260" i="5" s="1"/>
  <c r="B260" i="6"/>
  <c r="A260" i="6" s="1"/>
  <c r="B256" i="6"/>
  <c r="A256" i="6" s="1"/>
  <c r="B256" i="5"/>
  <c r="A256" i="5" s="1"/>
  <c r="B252" i="5"/>
  <c r="A252" i="5" s="1"/>
  <c r="B252" i="6"/>
  <c r="A252" i="6" s="1"/>
  <c r="B248" i="6"/>
  <c r="A248" i="6" s="1"/>
  <c r="B248" i="5"/>
  <c r="A248" i="5" s="1"/>
  <c r="B244" i="5"/>
  <c r="A244" i="5" s="1"/>
  <c r="B244" i="6"/>
  <c r="A244" i="6" s="1"/>
  <c r="B240" i="6"/>
  <c r="A240" i="6" s="1"/>
  <c r="B240" i="5"/>
  <c r="A240" i="5" s="1"/>
  <c r="B236" i="5"/>
  <c r="A236" i="5" s="1"/>
  <c r="B236" i="6"/>
  <c r="A236" i="6" s="1"/>
  <c r="B232" i="6"/>
  <c r="A232" i="6" s="1"/>
  <c r="B232" i="5"/>
  <c r="A232" i="5" s="1"/>
  <c r="B228" i="6"/>
  <c r="A228" i="6" s="1"/>
  <c r="B228" i="5"/>
  <c r="A228" i="5" s="1"/>
  <c r="B224" i="6"/>
  <c r="A224" i="6" s="1"/>
  <c r="B224" i="5"/>
  <c r="A224" i="5" s="1"/>
  <c r="B220" i="6"/>
  <c r="A220" i="6" s="1"/>
  <c r="B220" i="5"/>
  <c r="A220" i="5" s="1"/>
  <c r="B216" i="6"/>
  <c r="A216" i="6" s="1"/>
  <c r="B216" i="5"/>
  <c r="A216" i="5" s="1"/>
  <c r="B212" i="6"/>
  <c r="A212" i="6" s="1"/>
  <c r="B212" i="5"/>
  <c r="A212" i="5" s="1"/>
  <c r="B208" i="6"/>
  <c r="A208" i="6" s="1"/>
  <c r="B208" i="5"/>
  <c r="A208" i="5" s="1"/>
  <c r="B204" i="6"/>
  <c r="A204" i="6" s="1"/>
  <c r="B204" i="5"/>
  <c r="A204" i="5" s="1"/>
  <c r="B200" i="6"/>
  <c r="A200" i="6" s="1"/>
  <c r="B200" i="5"/>
  <c r="A200" i="5" s="1"/>
  <c r="B196" i="6"/>
  <c r="A196" i="6" s="1"/>
  <c r="B196" i="5"/>
  <c r="A196" i="5" s="1"/>
  <c r="B192" i="6"/>
  <c r="A192" i="6" s="1"/>
  <c r="B192" i="5"/>
  <c r="A192" i="5" s="1"/>
  <c r="B188" i="6"/>
  <c r="A188" i="6" s="1"/>
  <c r="B188" i="5"/>
  <c r="A188" i="5" s="1"/>
  <c r="B184" i="6"/>
  <c r="A184" i="6" s="1"/>
  <c r="B184" i="5"/>
  <c r="A184" i="5" s="1"/>
  <c r="B180" i="6"/>
  <c r="A180" i="6" s="1"/>
  <c r="B180" i="5"/>
  <c r="A180" i="5" s="1"/>
  <c r="B176" i="6"/>
  <c r="A176" i="6" s="1"/>
  <c r="B176" i="5"/>
  <c r="A176" i="5" s="1"/>
  <c r="B172" i="6"/>
  <c r="A172" i="6" s="1"/>
  <c r="B172" i="5"/>
  <c r="A172" i="5" s="1"/>
  <c r="B168" i="6"/>
  <c r="A168" i="6" s="1"/>
  <c r="B168" i="5"/>
  <c r="A168" i="5" s="1"/>
  <c r="B164" i="6"/>
  <c r="A164" i="6" s="1"/>
  <c r="B164" i="5"/>
  <c r="A164" i="5" s="1"/>
  <c r="B160" i="6"/>
  <c r="A160" i="6" s="1"/>
  <c r="B160" i="5"/>
  <c r="A160" i="5" s="1"/>
  <c r="B156" i="6"/>
  <c r="A156" i="6" s="1"/>
  <c r="B156" i="5"/>
  <c r="A156" i="5" s="1"/>
  <c r="B152" i="6"/>
  <c r="A152" i="6" s="1"/>
  <c r="B152" i="5"/>
  <c r="A152" i="5" s="1"/>
  <c r="B148" i="6"/>
  <c r="A148" i="6" s="1"/>
  <c r="B148" i="5"/>
  <c r="A148" i="5" s="1"/>
  <c r="B144" i="6"/>
  <c r="A144" i="6" s="1"/>
  <c r="B144" i="5"/>
  <c r="A144" i="5" s="1"/>
  <c r="B140" i="6"/>
  <c r="A140" i="6" s="1"/>
  <c r="B140" i="5"/>
  <c r="A140" i="5" s="1"/>
  <c r="B136" i="6"/>
  <c r="A136" i="6" s="1"/>
  <c r="B136" i="5"/>
  <c r="A136" i="5" s="1"/>
  <c r="B132" i="6"/>
  <c r="A132" i="6" s="1"/>
  <c r="B132" i="5"/>
  <c r="A132" i="5" s="1"/>
  <c r="B128" i="6"/>
  <c r="A128" i="6" s="1"/>
  <c r="B128" i="5"/>
  <c r="A128" i="5" s="1"/>
  <c r="B124" i="6"/>
  <c r="A124" i="6" s="1"/>
  <c r="B124" i="5"/>
  <c r="A124" i="5" s="1"/>
  <c r="B120" i="6"/>
  <c r="A120" i="6" s="1"/>
  <c r="B120" i="5"/>
  <c r="A120" i="5" s="1"/>
  <c r="B116" i="6"/>
  <c r="A116" i="6" s="1"/>
  <c r="B116" i="5"/>
  <c r="A116" i="5" s="1"/>
  <c r="B112" i="6"/>
  <c r="A112" i="6" s="1"/>
  <c r="B112" i="5"/>
  <c r="A112" i="5" s="1"/>
  <c r="B108" i="6"/>
  <c r="A108" i="6" s="1"/>
  <c r="B108" i="5"/>
  <c r="A108" i="5" s="1"/>
  <c r="B104" i="6"/>
  <c r="A104" i="6" s="1"/>
  <c r="B104" i="5"/>
  <c r="A104" i="5" s="1"/>
  <c r="B100" i="6"/>
  <c r="A100" i="6" s="1"/>
  <c r="B100" i="5"/>
  <c r="A100" i="5" s="1"/>
  <c r="B96" i="6"/>
  <c r="A96" i="6" s="1"/>
  <c r="B96" i="5"/>
  <c r="A96" i="5" s="1"/>
  <c r="B92" i="6"/>
  <c r="A92" i="6" s="1"/>
  <c r="B92" i="5"/>
  <c r="A92" i="5" s="1"/>
  <c r="B88" i="6"/>
  <c r="A88" i="6" s="1"/>
  <c r="B88" i="5"/>
  <c r="A88" i="5" s="1"/>
  <c r="B84" i="6"/>
  <c r="A84" i="6" s="1"/>
  <c r="B84" i="5"/>
  <c r="A84" i="5" s="1"/>
  <c r="B80" i="6"/>
  <c r="A80" i="6" s="1"/>
  <c r="B80" i="5"/>
  <c r="A80" i="5" s="1"/>
  <c r="B76" i="6"/>
  <c r="A76" i="6" s="1"/>
  <c r="B76" i="5"/>
  <c r="A76" i="5" s="1"/>
  <c r="B72" i="6"/>
  <c r="A72" i="6" s="1"/>
  <c r="B72" i="5"/>
  <c r="A72" i="5" s="1"/>
  <c r="B68" i="6"/>
  <c r="A68" i="6" s="1"/>
  <c r="B68" i="5"/>
  <c r="A68" i="5" s="1"/>
  <c r="B64" i="6"/>
  <c r="A64" i="6" s="1"/>
  <c r="B64" i="5"/>
  <c r="A64" i="5" s="1"/>
  <c r="B60" i="6"/>
  <c r="A60" i="6" s="1"/>
  <c r="B60" i="5"/>
  <c r="A60" i="5" s="1"/>
  <c r="B56" i="6"/>
  <c r="A56" i="6" s="1"/>
  <c r="B56" i="5"/>
  <c r="A56" i="5" s="1"/>
  <c r="B52" i="6"/>
  <c r="A52" i="6" s="1"/>
  <c r="B52" i="5"/>
  <c r="A52" i="5" s="1"/>
  <c r="B48" i="6"/>
  <c r="A48" i="6" s="1"/>
  <c r="B48" i="5"/>
  <c r="A48" i="5" s="1"/>
  <c r="B44" i="6"/>
  <c r="A44" i="6" s="1"/>
  <c r="B44" i="5"/>
  <c r="A44" i="5" s="1"/>
  <c r="B40" i="6"/>
  <c r="A40" i="6" s="1"/>
  <c r="B40" i="5"/>
  <c r="A40" i="5" s="1"/>
  <c r="B36" i="6"/>
  <c r="A36" i="6" s="1"/>
  <c r="B36" i="5"/>
  <c r="A36" i="5" s="1"/>
  <c r="B32" i="6"/>
  <c r="A32" i="6" s="1"/>
  <c r="B32" i="5"/>
  <c r="A32" i="5" s="1"/>
  <c r="B28" i="6"/>
  <c r="A28" i="6" s="1"/>
  <c r="B28" i="5"/>
  <c r="A28" i="5" s="1"/>
  <c r="B24" i="6"/>
  <c r="A24" i="6" s="1"/>
  <c r="B24" i="5"/>
  <c r="A24" i="5" s="1"/>
  <c r="B20" i="6"/>
  <c r="A20" i="6" s="1"/>
  <c r="B20" i="5"/>
  <c r="A20" i="5" s="1"/>
  <c r="B16" i="6"/>
  <c r="A16" i="6" s="1"/>
  <c r="B16" i="5"/>
  <c r="A16" i="5" s="1"/>
  <c r="B12" i="6"/>
  <c r="A12" i="6" s="1"/>
  <c r="B12" i="5"/>
  <c r="A12" i="5" s="1"/>
  <c r="B8" i="6"/>
  <c r="A8" i="6" s="1"/>
  <c r="B8" i="5"/>
  <c r="A8" i="5" s="1"/>
  <c r="B4" i="6"/>
  <c r="A4" i="6" s="1"/>
  <c r="B4" i="5"/>
  <c r="A4" i="5" s="1"/>
  <c r="B296" i="5"/>
  <c r="A296" i="5" s="1"/>
  <c r="B292" i="5"/>
  <c r="A292" i="5" s="1"/>
  <c r="B288" i="5"/>
  <c r="A288" i="5" s="1"/>
  <c r="B284" i="5"/>
  <c r="A284" i="5" s="1"/>
  <c r="B280" i="5"/>
  <c r="A280" i="5" s="1"/>
  <c r="B276" i="5"/>
  <c r="A276" i="5" s="1"/>
  <c r="B270" i="5"/>
  <c r="A270" i="5" s="1"/>
  <c r="B254" i="5"/>
  <c r="A254" i="5" s="1"/>
  <c r="B238" i="5"/>
  <c r="A238" i="5" s="1"/>
  <c r="B222" i="5"/>
  <c r="A222" i="5" s="1"/>
  <c r="B206" i="5"/>
  <c r="A206" i="5" s="1"/>
  <c r="B190" i="5"/>
  <c r="A190" i="5" s="1"/>
  <c r="B271" i="6"/>
  <c r="A271" i="6" s="1"/>
  <c r="B271" i="5"/>
  <c r="A271" i="5" s="1"/>
  <c r="B267" i="5"/>
  <c r="A267" i="5" s="1"/>
  <c r="B267" i="6"/>
  <c r="A267" i="6" s="1"/>
  <c r="B263" i="6"/>
  <c r="A263" i="6" s="1"/>
  <c r="B263" i="5"/>
  <c r="A263" i="5" s="1"/>
  <c r="B259" i="5"/>
  <c r="A259" i="5" s="1"/>
  <c r="B259" i="6"/>
  <c r="A259" i="6" s="1"/>
  <c r="B255" i="6"/>
  <c r="A255" i="6" s="1"/>
  <c r="B255" i="5"/>
  <c r="A255" i="5" s="1"/>
  <c r="B251" i="5"/>
  <c r="A251" i="5" s="1"/>
  <c r="B251" i="6"/>
  <c r="A251" i="6" s="1"/>
  <c r="B247" i="6"/>
  <c r="A247" i="6" s="1"/>
  <c r="B247" i="5"/>
  <c r="A247" i="5" s="1"/>
  <c r="B243" i="5"/>
  <c r="A243" i="5" s="1"/>
  <c r="B243" i="6"/>
  <c r="A243" i="6" s="1"/>
  <c r="B239" i="6"/>
  <c r="A239" i="6" s="1"/>
  <c r="B239" i="5"/>
  <c r="A239" i="5" s="1"/>
  <c r="B235" i="5"/>
  <c r="A235" i="5" s="1"/>
  <c r="B235" i="6"/>
  <c r="A235" i="6" s="1"/>
  <c r="B231" i="6"/>
  <c r="A231" i="6" s="1"/>
  <c r="B231" i="5"/>
  <c r="A231" i="5" s="1"/>
  <c r="B227" i="5"/>
  <c r="A227" i="5" s="1"/>
  <c r="B227" i="6"/>
  <c r="A227" i="6" s="1"/>
  <c r="B223" i="5"/>
  <c r="A223" i="5" s="1"/>
  <c r="B223" i="6"/>
  <c r="A223" i="6" s="1"/>
  <c r="B219" i="5"/>
  <c r="A219" i="5" s="1"/>
  <c r="B219" i="6"/>
  <c r="A219" i="6" s="1"/>
  <c r="B215" i="6"/>
  <c r="A215" i="6" s="1"/>
  <c r="B215" i="5"/>
  <c r="A215" i="5" s="1"/>
  <c r="B211" i="5"/>
  <c r="A211" i="5" s="1"/>
  <c r="B211" i="6"/>
  <c r="A211" i="6" s="1"/>
  <c r="B207" i="5"/>
  <c r="A207" i="5" s="1"/>
  <c r="B207" i="6"/>
  <c r="A207" i="6" s="1"/>
  <c r="B203" i="5"/>
  <c r="A203" i="5" s="1"/>
  <c r="B203" i="6"/>
  <c r="A203" i="6" s="1"/>
  <c r="B199" i="6"/>
  <c r="A199" i="6" s="1"/>
  <c r="B199" i="5"/>
  <c r="A199" i="5" s="1"/>
  <c r="B195" i="5"/>
  <c r="A195" i="5" s="1"/>
  <c r="B195" i="6"/>
  <c r="A195" i="6" s="1"/>
  <c r="B191" i="5"/>
  <c r="A191" i="5" s="1"/>
  <c r="B191" i="6"/>
  <c r="A191" i="6" s="1"/>
  <c r="B187" i="5"/>
  <c r="A187" i="5" s="1"/>
  <c r="B187" i="6"/>
  <c r="A187" i="6" s="1"/>
  <c r="B183" i="6"/>
  <c r="A183" i="6" s="1"/>
  <c r="B183" i="5"/>
  <c r="A183" i="5" s="1"/>
  <c r="B179" i="5"/>
  <c r="A179" i="5" s="1"/>
  <c r="B179" i="6"/>
  <c r="A179" i="6" s="1"/>
  <c r="B175" i="5"/>
  <c r="A175" i="5" s="1"/>
  <c r="B175" i="6"/>
  <c r="A175" i="6" s="1"/>
  <c r="B171" i="5"/>
  <c r="A171" i="5" s="1"/>
  <c r="B171" i="6"/>
  <c r="A171" i="6" s="1"/>
  <c r="B167" i="6"/>
  <c r="A167" i="6" s="1"/>
  <c r="B167" i="5"/>
  <c r="A167" i="5" s="1"/>
  <c r="B163" i="5"/>
  <c r="A163" i="5" s="1"/>
  <c r="B163" i="6"/>
  <c r="A163" i="6" s="1"/>
  <c r="B159" i="5"/>
  <c r="A159" i="5" s="1"/>
  <c r="B159" i="6"/>
  <c r="A159" i="6" s="1"/>
  <c r="B155" i="5"/>
  <c r="A155" i="5" s="1"/>
  <c r="B155" i="6"/>
  <c r="A155" i="6" s="1"/>
  <c r="B151" i="6"/>
  <c r="A151" i="6" s="1"/>
  <c r="B151" i="5"/>
  <c r="A151" i="5" s="1"/>
  <c r="B147" i="5"/>
  <c r="A147" i="5" s="1"/>
  <c r="B147" i="6"/>
  <c r="A147" i="6" s="1"/>
  <c r="B143" i="5"/>
  <c r="A143" i="5" s="1"/>
  <c r="B143" i="6"/>
  <c r="A143" i="6" s="1"/>
  <c r="B139" i="5"/>
  <c r="A139" i="5" s="1"/>
  <c r="B139" i="6"/>
  <c r="A139" i="6" s="1"/>
  <c r="B135" i="6"/>
  <c r="A135" i="6" s="1"/>
  <c r="B135" i="5"/>
  <c r="A135" i="5" s="1"/>
  <c r="B131" i="5"/>
  <c r="A131" i="5" s="1"/>
  <c r="B131" i="6"/>
  <c r="A131" i="6" s="1"/>
  <c r="B127" i="5"/>
  <c r="A127" i="5" s="1"/>
  <c r="B127" i="6"/>
  <c r="A127" i="6" s="1"/>
  <c r="B123" i="5"/>
  <c r="A123" i="5" s="1"/>
  <c r="B123" i="6"/>
  <c r="A123" i="6" s="1"/>
  <c r="B119" i="6"/>
  <c r="A119" i="6" s="1"/>
  <c r="B119" i="5"/>
  <c r="A119" i="5" s="1"/>
  <c r="B115" i="5"/>
  <c r="A115" i="5" s="1"/>
  <c r="B115" i="6"/>
  <c r="A115" i="6" s="1"/>
  <c r="B111" i="5"/>
  <c r="A111" i="5" s="1"/>
  <c r="B111" i="6"/>
  <c r="A111" i="6" s="1"/>
  <c r="B107" i="5"/>
  <c r="A107" i="5" s="1"/>
  <c r="B107" i="6"/>
  <c r="A107" i="6" s="1"/>
  <c r="B103" i="6"/>
  <c r="A103" i="6" s="1"/>
  <c r="B103" i="5"/>
  <c r="A103" i="5" s="1"/>
  <c r="B99" i="5"/>
  <c r="A99" i="5" s="1"/>
  <c r="B99" i="6"/>
  <c r="A99" i="6" s="1"/>
  <c r="B95" i="5"/>
  <c r="A95" i="5" s="1"/>
  <c r="B95" i="6"/>
  <c r="A95" i="6" s="1"/>
  <c r="B91" i="5"/>
  <c r="A91" i="5" s="1"/>
  <c r="B91" i="6"/>
  <c r="A91" i="6" s="1"/>
  <c r="B87" i="6"/>
  <c r="A87" i="6" s="1"/>
  <c r="B87" i="5"/>
  <c r="A87" i="5" s="1"/>
  <c r="B83" i="5"/>
  <c r="A83" i="5" s="1"/>
  <c r="B83" i="6"/>
  <c r="A83" i="6" s="1"/>
  <c r="B79" i="5"/>
  <c r="A79" i="5" s="1"/>
  <c r="B79" i="6"/>
  <c r="A79" i="6" s="1"/>
  <c r="B75" i="5"/>
  <c r="A75" i="5" s="1"/>
  <c r="B75" i="6"/>
  <c r="A75" i="6" s="1"/>
  <c r="B71" i="6"/>
  <c r="A71" i="6" s="1"/>
  <c r="B71" i="5"/>
  <c r="A71" i="5" s="1"/>
  <c r="B67" i="5"/>
  <c r="A67" i="5" s="1"/>
  <c r="B67" i="6"/>
  <c r="A67" i="6" s="1"/>
  <c r="B63" i="5"/>
  <c r="A63" i="5" s="1"/>
  <c r="B63" i="6"/>
  <c r="A63" i="6" s="1"/>
  <c r="B59" i="5"/>
  <c r="A59" i="5" s="1"/>
  <c r="B59" i="6"/>
  <c r="A59" i="6" s="1"/>
  <c r="B55" i="6"/>
  <c r="A55" i="6" s="1"/>
  <c r="B55" i="5"/>
  <c r="A55" i="5" s="1"/>
  <c r="B51" i="5"/>
  <c r="A51" i="5" s="1"/>
  <c r="B51" i="6"/>
  <c r="A51" i="6" s="1"/>
  <c r="B47" i="5"/>
  <c r="A47" i="5" s="1"/>
  <c r="B47" i="6"/>
  <c r="A47" i="6" s="1"/>
  <c r="B43" i="6"/>
  <c r="A43" i="6" s="1"/>
  <c r="B43" i="5"/>
  <c r="A43" i="5" s="1"/>
  <c r="B39" i="6"/>
  <c r="A39" i="6" s="1"/>
  <c r="B39" i="5"/>
  <c r="A39" i="5" s="1"/>
  <c r="B35" i="5"/>
  <c r="A35" i="5" s="1"/>
  <c r="B35" i="6"/>
  <c r="A35" i="6" s="1"/>
  <c r="B31" i="5"/>
  <c r="A31" i="5" s="1"/>
  <c r="B31" i="6"/>
  <c r="A31" i="6" s="1"/>
  <c r="B27" i="6"/>
  <c r="A27" i="6" s="1"/>
  <c r="B27" i="5"/>
  <c r="A27" i="5" s="1"/>
  <c r="B23" i="6"/>
  <c r="A23" i="6" s="1"/>
  <c r="B23" i="5"/>
  <c r="A23" i="5" s="1"/>
  <c r="B19" i="5"/>
  <c r="A19" i="5" s="1"/>
  <c r="B19" i="6"/>
  <c r="A19" i="6" s="1"/>
  <c r="B15" i="5"/>
  <c r="A15" i="5" s="1"/>
  <c r="B15" i="6"/>
  <c r="A15" i="6" s="1"/>
  <c r="B11" i="6"/>
  <c r="A11" i="6" s="1"/>
  <c r="B11" i="5"/>
  <c r="A11" i="5" s="1"/>
  <c r="B7" i="6"/>
  <c r="A7" i="6" s="1"/>
  <c r="B7" i="5"/>
  <c r="A7" i="5" s="1"/>
  <c r="B295" i="5"/>
  <c r="A295" i="5" s="1"/>
  <c r="B291" i="5"/>
  <c r="A291" i="5" s="1"/>
  <c r="B287" i="5"/>
  <c r="A287" i="5" s="1"/>
  <c r="B283" i="5"/>
  <c r="A283" i="5" s="1"/>
  <c r="B279" i="5"/>
  <c r="A279" i="5" s="1"/>
  <c r="B275" i="5"/>
  <c r="A275" i="5" s="1"/>
  <c r="B266" i="5"/>
  <c r="A266" i="5" s="1"/>
  <c r="B250" i="5"/>
  <c r="A250" i="5" s="1"/>
  <c r="B234" i="5"/>
  <c r="A234" i="5" s="1"/>
  <c r="B218" i="5"/>
  <c r="A218" i="5" s="1"/>
  <c r="B202" i="5"/>
  <c r="A202" i="5" s="1"/>
  <c r="B186" i="5"/>
  <c r="A186" i="5" s="1"/>
  <c r="B178" i="6"/>
  <c r="A178" i="6" s="1"/>
  <c r="B178" i="5"/>
  <c r="A178" i="5" s="1"/>
  <c r="B174" i="6"/>
  <c r="A174" i="6" s="1"/>
  <c r="B174" i="5"/>
  <c r="A174" i="5" s="1"/>
  <c r="B170" i="6"/>
  <c r="A170" i="6" s="1"/>
  <c r="B170" i="5"/>
  <c r="A170" i="5" s="1"/>
  <c r="B166" i="6"/>
  <c r="A166" i="6" s="1"/>
  <c r="B166" i="5"/>
  <c r="A166" i="5" s="1"/>
  <c r="B162" i="6"/>
  <c r="A162" i="6" s="1"/>
  <c r="B162" i="5"/>
  <c r="A162" i="5" s="1"/>
  <c r="B158" i="6"/>
  <c r="A158" i="6" s="1"/>
  <c r="B158" i="5"/>
  <c r="A158" i="5" s="1"/>
  <c r="B154" i="6"/>
  <c r="A154" i="6" s="1"/>
  <c r="B154" i="5"/>
  <c r="A154" i="5" s="1"/>
  <c r="B150" i="6"/>
  <c r="A150" i="6" s="1"/>
  <c r="B150" i="5"/>
  <c r="A150" i="5" s="1"/>
  <c r="B146" i="6"/>
  <c r="A146" i="6" s="1"/>
  <c r="B146" i="5"/>
  <c r="A146" i="5" s="1"/>
  <c r="B142" i="6"/>
  <c r="A142" i="6" s="1"/>
  <c r="B142" i="5"/>
  <c r="A142" i="5" s="1"/>
  <c r="B138" i="6"/>
  <c r="A138" i="6" s="1"/>
  <c r="B138" i="5"/>
  <c r="A138" i="5" s="1"/>
  <c r="B134" i="6"/>
  <c r="A134" i="6" s="1"/>
  <c r="B134" i="5"/>
  <c r="A134" i="5" s="1"/>
  <c r="B130" i="6"/>
  <c r="A130" i="6" s="1"/>
  <c r="B130" i="5"/>
  <c r="A130" i="5" s="1"/>
  <c r="B126" i="6"/>
  <c r="A126" i="6" s="1"/>
  <c r="B126" i="5"/>
  <c r="A126" i="5" s="1"/>
  <c r="B122" i="6"/>
  <c r="A122" i="6" s="1"/>
  <c r="B122" i="5"/>
  <c r="A122" i="5" s="1"/>
  <c r="B118" i="6"/>
  <c r="A118" i="6" s="1"/>
  <c r="B118" i="5"/>
  <c r="A118" i="5" s="1"/>
  <c r="B114" i="6"/>
  <c r="A114" i="6" s="1"/>
  <c r="B114" i="5"/>
  <c r="A114" i="5" s="1"/>
  <c r="B110" i="6"/>
  <c r="A110" i="6" s="1"/>
  <c r="B110" i="5"/>
  <c r="A110" i="5" s="1"/>
  <c r="B106" i="6"/>
  <c r="A106" i="6" s="1"/>
  <c r="B106" i="5"/>
  <c r="A106" i="5" s="1"/>
  <c r="B102" i="6"/>
  <c r="A102" i="6" s="1"/>
  <c r="B102" i="5"/>
  <c r="A102" i="5" s="1"/>
  <c r="B98" i="6"/>
  <c r="A98" i="6" s="1"/>
  <c r="B98" i="5"/>
  <c r="A98" i="5" s="1"/>
  <c r="B94" i="6"/>
  <c r="A94" i="6" s="1"/>
  <c r="B94" i="5"/>
  <c r="A94" i="5" s="1"/>
  <c r="B90" i="6"/>
  <c r="A90" i="6" s="1"/>
  <c r="B90" i="5"/>
  <c r="A90" i="5" s="1"/>
  <c r="B86" i="6"/>
  <c r="A86" i="6" s="1"/>
  <c r="B86" i="5"/>
  <c r="A86" i="5" s="1"/>
  <c r="B82" i="6"/>
  <c r="A82" i="6" s="1"/>
  <c r="B82" i="5"/>
  <c r="A82" i="5" s="1"/>
  <c r="B78" i="6"/>
  <c r="A78" i="6" s="1"/>
  <c r="B78" i="5"/>
  <c r="A78" i="5" s="1"/>
  <c r="B74" i="6"/>
  <c r="A74" i="6" s="1"/>
  <c r="B74" i="5"/>
  <c r="A74" i="5" s="1"/>
  <c r="B70" i="6"/>
  <c r="A70" i="6" s="1"/>
  <c r="B70" i="5"/>
  <c r="A70" i="5" s="1"/>
  <c r="B66" i="6"/>
  <c r="A66" i="6" s="1"/>
  <c r="B66" i="5"/>
  <c r="A66" i="5" s="1"/>
  <c r="B62" i="6"/>
  <c r="A62" i="6" s="1"/>
  <c r="B62" i="5"/>
  <c r="A62" i="5" s="1"/>
  <c r="B58" i="6"/>
  <c r="A58" i="6" s="1"/>
  <c r="B58" i="5"/>
  <c r="A58" i="5" s="1"/>
  <c r="B54" i="6"/>
  <c r="A54" i="6" s="1"/>
  <c r="B54" i="5"/>
  <c r="A54" i="5" s="1"/>
  <c r="B50" i="6"/>
  <c r="A50" i="6" s="1"/>
  <c r="B50" i="5"/>
  <c r="A50" i="5" s="1"/>
  <c r="B46" i="6"/>
  <c r="A46" i="6" s="1"/>
  <c r="B46" i="5"/>
  <c r="A46" i="5" s="1"/>
  <c r="B42" i="6"/>
  <c r="A42" i="6" s="1"/>
  <c r="B42" i="5"/>
  <c r="A42" i="5" s="1"/>
  <c r="B38" i="6"/>
  <c r="A38" i="6" s="1"/>
  <c r="B38" i="5"/>
  <c r="A38" i="5" s="1"/>
  <c r="B34" i="6"/>
  <c r="A34" i="6" s="1"/>
  <c r="B34" i="5"/>
  <c r="A34" i="5" s="1"/>
  <c r="B30" i="6"/>
  <c r="A30" i="6" s="1"/>
  <c r="B30" i="5"/>
  <c r="A30" i="5" s="1"/>
  <c r="B26" i="6"/>
  <c r="A26" i="6" s="1"/>
  <c r="B26" i="5"/>
  <c r="A26" i="5" s="1"/>
  <c r="B22" i="6"/>
  <c r="A22" i="6" s="1"/>
  <c r="B22" i="5"/>
  <c r="A22" i="5" s="1"/>
  <c r="B18" i="6"/>
  <c r="A18" i="6" s="1"/>
  <c r="B18" i="5"/>
  <c r="A18" i="5" s="1"/>
  <c r="B14" i="6"/>
  <c r="A14" i="6" s="1"/>
  <c r="B14" i="5"/>
  <c r="A14" i="5" s="1"/>
  <c r="B10" i="6"/>
  <c r="A10" i="6" s="1"/>
  <c r="B10" i="5"/>
  <c r="A10" i="5" s="1"/>
  <c r="B6" i="6"/>
  <c r="A6" i="6" s="1"/>
  <c r="B6" i="5"/>
  <c r="A6" i="5" s="1"/>
  <c r="B278" i="5"/>
  <c r="A278" i="5" s="1"/>
  <c r="B274" i="5"/>
  <c r="A274" i="5" s="1"/>
  <c r="B262" i="5"/>
  <c r="A262" i="5" s="1"/>
  <c r="B246" i="5"/>
  <c r="A246" i="5" s="1"/>
  <c r="B230" i="5"/>
  <c r="A230" i="5" s="1"/>
  <c r="B214" i="5"/>
  <c r="A214" i="5" s="1"/>
  <c r="B198" i="5"/>
  <c r="A198" i="5" s="1"/>
  <c r="B182" i="5"/>
  <c r="A182" i="5" s="1"/>
  <c r="D13" i="1"/>
  <c r="E13" i="1"/>
  <c r="F13" i="1"/>
  <c r="G13" i="1"/>
  <c r="H13" i="1"/>
  <c r="I13" i="1"/>
  <c r="J13" i="1"/>
  <c r="K13" i="1"/>
  <c r="L13" i="1"/>
  <c r="M13" i="1"/>
  <c r="N13" i="1"/>
  <c r="C13" i="1"/>
  <c r="C12" i="1"/>
  <c r="D12" i="1"/>
  <c r="E12" i="1"/>
  <c r="F12" i="1"/>
  <c r="G12" i="1"/>
  <c r="H12" i="1"/>
  <c r="I12" i="1"/>
  <c r="J12" i="1"/>
  <c r="K12" i="1"/>
  <c r="L12" i="1"/>
  <c r="M12" i="1"/>
  <c r="N12" i="1"/>
  <c r="C11" i="1"/>
  <c r="D11" i="1"/>
  <c r="E11" i="1"/>
  <c r="F11" i="1"/>
  <c r="G11" i="1"/>
  <c r="H11" i="1"/>
  <c r="I11" i="1"/>
  <c r="J11" i="1"/>
  <c r="K11" i="1"/>
  <c r="L11" i="1"/>
  <c r="M11" i="1"/>
  <c r="N11" i="1"/>
  <c r="C10" i="1"/>
  <c r="D10" i="1"/>
  <c r="E10" i="1"/>
  <c r="F10" i="1"/>
  <c r="G10" i="1"/>
  <c r="H10" i="1"/>
  <c r="I10" i="1"/>
  <c r="J10" i="1"/>
  <c r="K10" i="1"/>
  <c r="L10" i="1"/>
  <c r="M10" i="1"/>
  <c r="N10" i="1"/>
  <c r="C24" i="1" l="1"/>
  <c r="C24" i="10" s="1"/>
  <c r="C21" i="1"/>
  <c r="C21" i="10" s="1"/>
  <c r="C23" i="1"/>
  <c r="C23" i="10" s="1"/>
  <c r="C22" i="1"/>
  <c r="C22" i="10" s="1"/>
  <c r="C25" i="1"/>
  <c r="C25" i="10" s="1"/>
  <c r="C40" i="1"/>
  <c r="K39" i="10"/>
  <c r="C38" i="1"/>
  <c r="C38" i="10" s="1"/>
  <c r="C34" i="1"/>
  <c r="C37" i="1"/>
  <c r="C33" i="1"/>
  <c r="C41" i="1"/>
  <c r="C36" i="1"/>
  <c r="C32" i="1"/>
  <c r="C35" i="1"/>
  <c r="C30" i="1"/>
  <c r="C42" i="1"/>
  <c r="A8" i="1"/>
  <c r="A8" i="10" s="1"/>
  <c r="B4" i="10"/>
  <c r="C29" i="1"/>
  <c r="C29" i="10" s="1"/>
  <c r="D24" i="1"/>
  <c r="C18" i="1"/>
  <c r="D23" i="1"/>
  <c r="D22" i="1"/>
  <c r="D25" i="1"/>
  <c r="D21" i="1"/>
  <c r="C16" i="1"/>
  <c r="C16" i="10" s="1"/>
  <c r="C17" i="1"/>
  <c r="D42" i="1" l="1"/>
  <c r="C42" i="10"/>
  <c r="D34" i="1"/>
  <c r="C34" i="10"/>
  <c r="D30" i="1"/>
  <c r="C30" i="10"/>
  <c r="D41" i="1"/>
  <c r="C41" i="10"/>
  <c r="D36" i="1"/>
  <c r="C36" i="10"/>
  <c r="D35" i="1"/>
  <c r="C35" i="10"/>
  <c r="D33" i="1"/>
  <c r="C33" i="10"/>
  <c r="D32" i="1"/>
  <c r="C32" i="10"/>
  <c r="D37" i="1"/>
  <c r="C37" i="10"/>
  <c r="D40" i="1"/>
  <c r="C40" i="10"/>
  <c r="E21" i="1"/>
  <c r="D21" i="10"/>
  <c r="D18" i="1"/>
  <c r="C18" i="10"/>
  <c r="E25" i="1"/>
  <c r="D25" i="10"/>
  <c r="E24" i="1"/>
  <c r="D24" i="10"/>
  <c r="D17" i="1"/>
  <c r="C17" i="10"/>
  <c r="E22" i="1"/>
  <c r="D22" i="10"/>
  <c r="E23" i="1"/>
  <c r="D23" i="10"/>
  <c r="D29" i="1"/>
  <c r="D29" i="10" s="1"/>
  <c r="C19" i="1"/>
  <c r="C20" i="1"/>
  <c r="C20" i="10" s="1"/>
  <c r="D16" i="1"/>
  <c r="D16" i="10" s="1"/>
  <c r="E40" i="1" l="1"/>
  <c r="D40" i="10"/>
  <c r="E32" i="1"/>
  <c r="D32" i="10"/>
  <c r="E35" i="1"/>
  <c r="D35" i="10"/>
  <c r="E41" i="1"/>
  <c r="D41" i="10"/>
  <c r="D34" i="10"/>
  <c r="E34" i="1"/>
  <c r="E37" i="1"/>
  <c r="D37" i="10"/>
  <c r="E33" i="1"/>
  <c r="D33" i="10"/>
  <c r="E36" i="1"/>
  <c r="D36" i="10"/>
  <c r="E30" i="1"/>
  <c r="D30" i="10"/>
  <c r="E42" i="1"/>
  <c r="D42" i="10"/>
  <c r="F22" i="1"/>
  <c r="E22" i="10"/>
  <c r="F24" i="1"/>
  <c r="E24" i="10"/>
  <c r="E18" i="1"/>
  <c r="D18" i="10"/>
  <c r="F23" i="1"/>
  <c r="E23" i="10"/>
  <c r="C31" i="1"/>
  <c r="C19" i="10"/>
  <c r="C26" i="10" s="1"/>
  <c r="E17" i="1"/>
  <c r="D17" i="10"/>
  <c r="F25" i="1"/>
  <c r="E25" i="10"/>
  <c r="F21" i="1"/>
  <c r="E21" i="10"/>
  <c r="E29" i="1"/>
  <c r="E29" i="10" s="1"/>
  <c r="D19" i="1"/>
  <c r="D20" i="1"/>
  <c r="D20" i="10" s="1"/>
  <c r="C26" i="1"/>
  <c r="E16" i="1"/>
  <c r="E16" i="10" l="1"/>
  <c r="E30" i="10"/>
  <c r="F30" i="1"/>
  <c r="E33" i="10"/>
  <c r="F33" i="1"/>
  <c r="F35" i="1"/>
  <c r="E35" i="10"/>
  <c r="F40" i="1"/>
  <c r="E40" i="10"/>
  <c r="F41" i="1"/>
  <c r="E41" i="10"/>
  <c r="F42" i="1"/>
  <c r="E42" i="10"/>
  <c r="F36" i="1"/>
  <c r="E36" i="10"/>
  <c r="F37" i="1"/>
  <c r="E37" i="10"/>
  <c r="F32" i="1"/>
  <c r="E32" i="10"/>
  <c r="F34" i="1"/>
  <c r="E34" i="10"/>
  <c r="D31" i="1"/>
  <c r="D19" i="10"/>
  <c r="D26" i="10" s="1"/>
  <c r="C43" i="1"/>
  <c r="C44" i="1" s="1"/>
  <c r="C56" i="1" s="1"/>
  <c r="C31" i="10"/>
  <c r="C43" i="10" s="1"/>
  <c r="C44" i="10" s="1"/>
  <c r="C56" i="10" s="1"/>
  <c r="F18" i="1"/>
  <c r="E18" i="10"/>
  <c r="G22" i="1"/>
  <c r="F22" i="10"/>
  <c r="G25" i="1"/>
  <c r="F25" i="10"/>
  <c r="G21" i="1"/>
  <c r="F21" i="10"/>
  <c r="F17" i="1"/>
  <c r="E17" i="10"/>
  <c r="G23" i="1"/>
  <c r="F23" i="10"/>
  <c r="G24" i="1"/>
  <c r="F24" i="10"/>
  <c r="F29" i="1"/>
  <c r="F29" i="10" s="1"/>
  <c r="E20" i="1"/>
  <c r="E20" i="10" s="1"/>
  <c r="F16" i="1"/>
  <c r="E19" i="1"/>
  <c r="E54" i="1" s="1"/>
  <c r="E54" i="10" s="1"/>
  <c r="D26" i="1"/>
  <c r="F36" i="10" l="1"/>
  <c r="G36" i="1"/>
  <c r="G35" i="1"/>
  <c r="F35" i="10"/>
  <c r="G33" i="1"/>
  <c r="F33" i="10"/>
  <c r="F32" i="10"/>
  <c r="G32" i="1"/>
  <c r="G41" i="1"/>
  <c r="F41" i="10"/>
  <c r="G34" i="1"/>
  <c r="F34" i="10"/>
  <c r="G37" i="1"/>
  <c r="F37" i="10"/>
  <c r="G42" i="1"/>
  <c r="F42" i="10"/>
  <c r="G40" i="1"/>
  <c r="F40" i="10"/>
  <c r="G30" i="1"/>
  <c r="F30" i="10"/>
  <c r="F16" i="10"/>
  <c r="H24" i="1"/>
  <c r="G24" i="10"/>
  <c r="G17" i="1"/>
  <c r="F17" i="10"/>
  <c r="H25" i="1"/>
  <c r="G25" i="10"/>
  <c r="G18" i="1"/>
  <c r="F18" i="10"/>
  <c r="D43" i="1"/>
  <c r="D31" i="10"/>
  <c r="D43" i="10" s="1"/>
  <c r="D44" i="10" s="1"/>
  <c r="D56" i="10" s="1"/>
  <c r="H21" i="1"/>
  <c r="G21" i="10"/>
  <c r="E31" i="1"/>
  <c r="E19" i="10"/>
  <c r="E26" i="10" s="1"/>
  <c r="H22" i="1"/>
  <c r="G22" i="10"/>
  <c r="D44" i="1"/>
  <c r="D56" i="1" s="1"/>
  <c r="H23" i="1"/>
  <c r="G23" i="10"/>
  <c r="G29" i="1"/>
  <c r="G29" i="10" s="1"/>
  <c r="F19" i="1"/>
  <c r="F20" i="1"/>
  <c r="F20" i="10" s="1"/>
  <c r="G16" i="1"/>
  <c r="G16" i="10" s="1"/>
  <c r="E26" i="1"/>
  <c r="H42" i="1" l="1"/>
  <c r="G42" i="10"/>
  <c r="H34" i="1"/>
  <c r="G34" i="10"/>
  <c r="H35" i="1"/>
  <c r="G35" i="10"/>
  <c r="H40" i="1"/>
  <c r="G40" i="10"/>
  <c r="H37" i="1"/>
  <c r="G37" i="10"/>
  <c r="H41" i="1"/>
  <c r="G41" i="10"/>
  <c r="H33" i="1"/>
  <c r="G33" i="10"/>
  <c r="G32" i="10"/>
  <c r="H32" i="1"/>
  <c r="H30" i="1"/>
  <c r="G30" i="10"/>
  <c r="G36" i="10"/>
  <c r="H36" i="1"/>
  <c r="I23" i="1"/>
  <c r="H23" i="10"/>
  <c r="H18" i="1"/>
  <c r="G18" i="10"/>
  <c r="I22" i="1"/>
  <c r="H22" i="10"/>
  <c r="I21" i="1"/>
  <c r="H21" i="10"/>
  <c r="I25" i="1"/>
  <c r="H25" i="10"/>
  <c r="I24" i="1"/>
  <c r="H24" i="10"/>
  <c r="F31" i="1"/>
  <c r="F19" i="10"/>
  <c r="F26" i="10" s="1"/>
  <c r="E43" i="1"/>
  <c r="E44" i="1" s="1"/>
  <c r="E56" i="1" s="1"/>
  <c r="E31" i="10"/>
  <c r="E43" i="10" s="1"/>
  <c r="E44" i="10" s="1"/>
  <c r="E56" i="10" s="1"/>
  <c r="H17" i="1"/>
  <c r="G17" i="10"/>
  <c r="F54" i="1"/>
  <c r="F54" i="10" s="1"/>
  <c r="H29" i="1"/>
  <c r="H29" i="10" s="1"/>
  <c r="G19" i="1"/>
  <c r="G20" i="1"/>
  <c r="G20" i="10" s="1"/>
  <c r="F26" i="1"/>
  <c r="H16" i="1"/>
  <c r="H16" i="10" s="1"/>
  <c r="H33" i="10" l="1"/>
  <c r="I33" i="1"/>
  <c r="I37" i="1"/>
  <c r="H37" i="10"/>
  <c r="H35" i="10"/>
  <c r="I35" i="1"/>
  <c r="I42" i="1"/>
  <c r="H42" i="10"/>
  <c r="I36" i="1"/>
  <c r="H36" i="10"/>
  <c r="H32" i="10"/>
  <c r="I32" i="1"/>
  <c r="I30" i="1"/>
  <c r="H30" i="10"/>
  <c r="H41" i="10"/>
  <c r="I41" i="1"/>
  <c r="I40" i="1"/>
  <c r="H40" i="10"/>
  <c r="I34" i="1"/>
  <c r="H34" i="10"/>
  <c r="J25" i="1"/>
  <c r="I25" i="10"/>
  <c r="J22" i="1"/>
  <c r="I22" i="10"/>
  <c r="I18" i="1"/>
  <c r="H18" i="10"/>
  <c r="J24" i="1"/>
  <c r="I24" i="10"/>
  <c r="J21" i="1"/>
  <c r="I21" i="10"/>
  <c r="G31" i="1"/>
  <c r="G19" i="10"/>
  <c r="G26" i="10" s="1"/>
  <c r="I17" i="1"/>
  <c r="H17" i="10"/>
  <c r="F43" i="1"/>
  <c r="F44" i="1" s="1"/>
  <c r="F56" i="1" s="1"/>
  <c r="F31" i="10"/>
  <c r="F43" i="10" s="1"/>
  <c r="F44" i="10" s="1"/>
  <c r="F56" i="10" s="1"/>
  <c r="J23" i="1"/>
  <c r="I23" i="10"/>
  <c r="I29" i="1"/>
  <c r="I29" i="10" s="1"/>
  <c r="H19" i="1"/>
  <c r="H20" i="1"/>
  <c r="H20" i="10" s="1"/>
  <c r="G26" i="1"/>
  <c r="I16" i="1"/>
  <c r="I16" i="10" s="1"/>
  <c r="J40" i="1" l="1"/>
  <c r="I40" i="10"/>
  <c r="J36" i="1"/>
  <c r="I36" i="10"/>
  <c r="J41" i="1"/>
  <c r="I41" i="10"/>
  <c r="I32" i="10"/>
  <c r="J32" i="1"/>
  <c r="J30" i="1"/>
  <c r="I30" i="10"/>
  <c r="J34" i="1"/>
  <c r="I34" i="10"/>
  <c r="J42" i="1"/>
  <c r="I42" i="10"/>
  <c r="J37" i="1"/>
  <c r="I37" i="10"/>
  <c r="J35" i="1"/>
  <c r="I35" i="10"/>
  <c r="J33" i="1"/>
  <c r="I33" i="10"/>
  <c r="K23" i="1"/>
  <c r="J23" i="10"/>
  <c r="J17" i="1"/>
  <c r="I17" i="10"/>
  <c r="K21" i="1"/>
  <c r="J21" i="10"/>
  <c r="K22" i="1"/>
  <c r="J22" i="10"/>
  <c r="J18" i="1"/>
  <c r="I18" i="10"/>
  <c r="G43" i="1"/>
  <c r="G44" i="1" s="1"/>
  <c r="G56" i="1" s="1"/>
  <c r="G31" i="10"/>
  <c r="G43" i="10" s="1"/>
  <c r="G44" i="10" s="1"/>
  <c r="G56" i="10" s="1"/>
  <c r="K24" i="1"/>
  <c r="J24" i="10"/>
  <c r="K25" i="1"/>
  <c r="J25" i="10"/>
  <c r="H31" i="1"/>
  <c r="H19" i="10"/>
  <c r="H26" i="10" s="1"/>
  <c r="J29" i="1"/>
  <c r="J29" i="10" s="1"/>
  <c r="I19" i="1"/>
  <c r="I20" i="1"/>
  <c r="I20" i="10" s="1"/>
  <c r="H26" i="1"/>
  <c r="J16" i="1"/>
  <c r="J16" i="10" s="1"/>
  <c r="K42" i="1" l="1"/>
  <c r="J42" i="10"/>
  <c r="K41" i="1"/>
  <c r="J41" i="10"/>
  <c r="J32" i="10"/>
  <c r="K32" i="1"/>
  <c r="K35" i="1"/>
  <c r="J35" i="10"/>
  <c r="K30" i="1"/>
  <c r="J30" i="10"/>
  <c r="K40" i="1"/>
  <c r="J40" i="10"/>
  <c r="K33" i="1"/>
  <c r="J33" i="10"/>
  <c r="K37" i="1"/>
  <c r="J37" i="10"/>
  <c r="K34" i="1"/>
  <c r="J34" i="10"/>
  <c r="K36" i="1"/>
  <c r="J36" i="10"/>
  <c r="K18" i="1"/>
  <c r="J18" i="10"/>
  <c r="L25" i="1"/>
  <c r="K25" i="10"/>
  <c r="L22" i="1"/>
  <c r="K22" i="10"/>
  <c r="K17" i="1"/>
  <c r="J17" i="10"/>
  <c r="H43" i="1"/>
  <c r="H44" i="1" s="1"/>
  <c r="H56" i="1" s="1"/>
  <c r="H31" i="10"/>
  <c r="H43" i="10" s="1"/>
  <c r="H44" i="10" s="1"/>
  <c r="H56" i="10" s="1"/>
  <c r="L24" i="1"/>
  <c r="K24" i="10"/>
  <c r="L21" i="1"/>
  <c r="K21" i="10"/>
  <c r="L23" i="1"/>
  <c r="K23" i="10"/>
  <c r="I31" i="1"/>
  <c r="I19" i="10"/>
  <c r="I26" i="10" s="1"/>
  <c r="K29" i="1"/>
  <c r="K29" i="10" s="1"/>
  <c r="J19" i="1"/>
  <c r="J20" i="1"/>
  <c r="J20" i="10" s="1"/>
  <c r="K16" i="1"/>
  <c r="K16" i="10" s="1"/>
  <c r="I26" i="1"/>
  <c r="L34" i="1" l="1"/>
  <c r="K34" i="10"/>
  <c r="K33" i="10"/>
  <c r="L33" i="1"/>
  <c r="L30" i="1"/>
  <c r="K30" i="10"/>
  <c r="L42" i="1"/>
  <c r="K42" i="10"/>
  <c r="L36" i="1"/>
  <c r="K36" i="10"/>
  <c r="L37" i="1"/>
  <c r="K37" i="10"/>
  <c r="L40" i="1"/>
  <c r="K40" i="10"/>
  <c r="L35" i="1"/>
  <c r="K35" i="10"/>
  <c r="L41" i="1"/>
  <c r="K41" i="10"/>
  <c r="K32" i="10"/>
  <c r="L32" i="1"/>
  <c r="J31" i="1"/>
  <c r="J19" i="10"/>
  <c r="J26" i="10" s="1"/>
  <c r="M22" i="1"/>
  <c r="L22" i="10"/>
  <c r="M23" i="1"/>
  <c r="L23" i="10"/>
  <c r="M24" i="1"/>
  <c r="L24" i="10"/>
  <c r="L17" i="1"/>
  <c r="K17" i="10"/>
  <c r="M25" i="1"/>
  <c r="L25" i="10"/>
  <c r="L18" i="1"/>
  <c r="K18" i="10"/>
  <c r="I43" i="1"/>
  <c r="I44" i="1" s="1"/>
  <c r="I56" i="1" s="1"/>
  <c r="I31" i="10"/>
  <c r="I43" i="10" s="1"/>
  <c r="I44" i="10" s="1"/>
  <c r="I56" i="10" s="1"/>
  <c r="M21" i="1"/>
  <c r="L21" i="10"/>
  <c r="L29" i="1"/>
  <c r="L29" i="10" s="1"/>
  <c r="K19" i="1"/>
  <c r="K20" i="1"/>
  <c r="K20" i="10" s="1"/>
  <c r="J26" i="1"/>
  <c r="L16" i="1"/>
  <c r="L16" i="10" s="1"/>
  <c r="M41" i="1" l="1"/>
  <c r="L41" i="10"/>
  <c r="M40" i="1"/>
  <c r="L40" i="10"/>
  <c r="M36" i="1"/>
  <c r="L36" i="10"/>
  <c r="M30" i="1"/>
  <c r="L30" i="10"/>
  <c r="M34" i="1"/>
  <c r="L34" i="10"/>
  <c r="L32" i="10"/>
  <c r="M32" i="1"/>
  <c r="M33" i="1"/>
  <c r="L33" i="10"/>
  <c r="M35" i="1"/>
  <c r="L35" i="10"/>
  <c r="M37" i="1"/>
  <c r="L37" i="10"/>
  <c r="M42" i="1"/>
  <c r="L42" i="10"/>
  <c r="N21" i="1"/>
  <c r="N21" i="10" s="1"/>
  <c r="M21" i="10"/>
  <c r="M18" i="1"/>
  <c r="L18" i="10"/>
  <c r="M17" i="1"/>
  <c r="L17" i="10"/>
  <c r="K31" i="1"/>
  <c r="K19" i="10"/>
  <c r="K26" i="10" s="1"/>
  <c r="N23" i="1"/>
  <c r="N23" i="10" s="1"/>
  <c r="M23" i="10"/>
  <c r="N22" i="1"/>
  <c r="N22" i="10" s="1"/>
  <c r="M22" i="10"/>
  <c r="N25" i="1"/>
  <c r="N25" i="10" s="1"/>
  <c r="M25" i="10"/>
  <c r="N24" i="1"/>
  <c r="N24" i="10" s="1"/>
  <c r="M24" i="10"/>
  <c r="J43" i="1"/>
  <c r="J44" i="1" s="1"/>
  <c r="J56" i="1" s="1"/>
  <c r="J31" i="10"/>
  <c r="J43" i="10" s="1"/>
  <c r="J44" i="10" s="1"/>
  <c r="J56" i="10" s="1"/>
  <c r="M29" i="1"/>
  <c r="M29" i="10" s="1"/>
  <c r="L19" i="1"/>
  <c r="L20" i="1"/>
  <c r="L20" i="10" s="1"/>
  <c r="K26" i="1"/>
  <c r="M16" i="1"/>
  <c r="M16" i="10" s="1"/>
  <c r="N37" i="1" l="1"/>
  <c r="N37" i="10" s="1"/>
  <c r="M37" i="10"/>
  <c r="N33" i="1"/>
  <c r="N33" i="10" s="1"/>
  <c r="M33" i="10"/>
  <c r="N34" i="1"/>
  <c r="N34" i="10" s="1"/>
  <c r="M34" i="10"/>
  <c r="M36" i="10"/>
  <c r="N36" i="1"/>
  <c r="N36" i="10" s="1"/>
  <c r="N41" i="1"/>
  <c r="N41" i="10" s="1"/>
  <c r="M41" i="10"/>
  <c r="M32" i="10"/>
  <c r="N32" i="1"/>
  <c r="N32" i="10" s="1"/>
  <c r="N42" i="1"/>
  <c r="N42" i="10" s="1"/>
  <c r="M42" i="10"/>
  <c r="N35" i="1"/>
  <c r="N35" i="10" s="1"/>
  <c r="M35" i="10"/>
  <c r="N30" i="1"/>
  <c r="N30" i="10" s="1"/>
  <c r="M30" i="10"/>
  <c r="N40" i="1"/>
  <c r="N40" i="10" s="1"/>
  <c r="M40" i="10"/>
  <c r="L31" i="1"/>
  <c r="L19" i="10"/>
  <c r="L26" i="10" s="1"/>
  <c r="K43" i="1"/>
  <c r="K44" i="1" s="1"/>
  <c r="K56" i="1" s="1"/>
  <c r="K31" i="10"/>
  <c r="K43" i="10" s="1"/>
  <c r="K44" i="10" s="1"/>
  <c r="K56" i="10" s="1"/>
  <c r="N18" i="1"/>
  <c r="N18" i="10" s="1"/>
  <c r="M18" i="10"/>
  <c r="N17" i="1"/>
  <c r="N17" i="10" s="1"/>
  <c r="M17" i="10"/>
  <c r="N29" i="1"/>
  <c r="N29" i="10" s="1"/>
  <c r="M19" i="1"/>
  <c r="M20" i="1"/>
  <c r="M20" i="10" s="1"/>
  <c r="L26" i="1"/>
  <c r="N16" i="1"/>
  <c r="N16" i="10" s="1"/>
  <c r="M31" i="1" l="1"/>
  <c r="M19" i="10"/>
  <c r="M26" i="10" s="1"/>
  <c r="L43" i="1"/>
  <c r="L44" i="1" s="1"/>
  <c r="L56" i="1" s="1"/>
  <c r="L31" i="10"/>
  <c r="L43" i="10" s="1"/>
  <c r="L44" i="10" s="1"/>
  <c r="L56" i="10" s="1"/>
  <c r="N19" i="1"/>
  <c r="N20" i="1"/>
  <c r="N20" i="10" s="1"/>
  <c r="M26" i="1"/>
  <c r="M43" i="1" l="1"/>
  <c r="M44" i="1" s="1"/>
  <c r="M56" i="1" s="1"/>
  <c r="M31" i="10"/>
  <c r="M43" i="10" s="1"/>
  <c r="M44" i="10" s="1"/>
  <c r="M56" i="10" s="1"/>
  <c r="N31" i="1"/>
  <c r="N19" i="10"/>
  <c r="N26" i="10" s="1"/>
  <c r="N26" i="1"/>
  <c r="N43" i="1" l="1"/>
  <c r="N44" i="1" s="1"/>
  <c r="N56" i="1" s="1"/>
  <c r="N31" i="10"/>
  <c r="N43" i="10" s="1"/>
  <c r="N44" i="10" s="1"/>
  <c r="N56" i="10" s="1"/>
</calcChain>
</file>

<file path=xl/sharedStrings.xml><?xml version="1.0" encoding="utf-8"?>
<sst xmlns="http://schemas.openxmlformats.org/spreadsheetml/2006/main" count="392" uniqueCount="251">
  <si>
    <t>नाम</t>
  </si>
  <si>
    <t>पद</t>
  </si>
  <si>
    <t>पैन नंबर</t>
  </si>
  <si>
    <t>आधार कार्ड नंबर</t>
  </si>
  <si>
    <t>GPF No.</t>
  </si>
  <si>
    <t>Emp. ID</t>
  </si>
  <si>
    <t>SI No.</t>
  </si>
  <si>
    <t>PRAN No.</t>
  </si>
  <si>
    <t>वेतन एवं कटौती का विवरण</t>
  </si>
  <si>
    <t>(अ) वेतन</t>
  </si>
  <si>
    <t xml:space="preserve">अवकाश वेतन </t>
  </si>
  <si>
    <t>विशेष वेतन</t>
  </si>
  <si>
    <t>मंहगाई भत्ता</t>
  </si>
  <si>
    <t>मकान किराया भत्ता</t>
  </si>
  <si>
    <t>विकलांग भत्ता</t>
  </si>
  <si>
    <t xml:space="preserve">शहरी भत्ता </t>
  </si>
  <si>
    <t>अन्य 1</t>
  </si>
  <si>
    <t>अन्य 2</t>
  </si>
  <si>
    <t>अन्य 3</t>
  </si>
  <si>
    <t>मूल वेतन</t>
  </si>
  <si>
    <t>(ब) कटौतियां</t>
  </si>
  <si>
    <t>GPF</t>
  </si>
  <si>
    <t>GPF Loan</t>
  </si>
  <si>
    <t>NPS</t>
  </si>
  <si>
    <t>SI</t>
  </si>
  <si>
    <t>SI Loan</t>
  </si>
  <si>
    <t>ITAX</t>
  </si>
  <si>
    <t>RPMF</t>
  </si>
  <si>
    <t>LIC</t>
  </si>
  <si>
    <t>CM CORONA</t>
  </si>
  <si>
    <t>GIS</t>
  </si>
  <si>
    <t xml:space="preserve">हितकारी निधि </t>
  </si>
  <si>
    <t>योग (अ)</t>
  </si>
  <si>
    <t>योग (ब)</t>
  </si>
  <si>
    <t>कुल देय वेतन राशि (अ-ब)</t>
  </si>
  <si>
    <t>लिपिक के हस्ताक्षर</t>
  </si>
  <si>
    <t>DDO के हस्ताक्षर</t>
  </si>
  <si>
    <t>TV No.</t>
  </si>
  <si>
    <t>Month</t>
  </si>
  <si>
    <t>Bill No.</t>
  </si>
  <si>
    <t>Date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</si>
  <si>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</si>
  <si>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</si>
  <si>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</si>
  <si>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</si>
  <si>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</si>
  <si>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</si>
  <si>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</si>
  <si>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</si>
  <si>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</si>
  <si>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</si>
  <si>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</si>
  <si>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</si>
  <si>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बैंक नाम</t>
  </si>
  <si>
    <t>DOB</t>
  </si>
  <si>
    <t>Arrear 1</t>
  </si>
  <si>
    <t>Arrear 2</t>
  </si>
  <si>
    <t>Arrear 3</t>
  </si>
  <si>
    <t>Arrear 4</t>
  </si>
  <si>
    <t>कुल राशि</t>
  </si>
  <si>
    <t>(स) शेष बकाया भुगतान का विवरण</t>
  </si>
  <si>
    <t>(द) समर्पित या अंतिम उपार्जित अवकाश का भुगतान विवरण</t>
  </si>
  <si>
    <t>बैंक A/c</t>
  </si>
  <si>
    <t>क्र.सं.</t>
  </si>
  <si>
    <t>माह का नाम</t>
  </si>
  <si>
    <t>बिल नं.</t>
  </si>
  <si>
    <t>डेट</t>
  </si>
  <si>
    <t>टी.वी. नं.</t>
  </si>
  <si>
    <t>IFSC Code</t>
  </si>
  <si>
    <t>Government Senior Secondary School, Rooppura</t>
  </si>
  <si>
    <t>Name</t>
  </si>
  <si>
    <t>EmployeeID</t>
  </si>
  <si>
    <t>FatherName</t>
  </si>
  <si>
    <t>Gender</t>
  </si>
  <si>
    <t>Post</t>
  </si>
  <si>
    <t>Subject</t>
  </si>
  <si>
    <t>Date Of Joining</t>
  </si>
  <si>
    <t>Address</t>
  </si>
  <si>
    <t>Aadhar No</t>
  </si>
  <si>
    <t>PAN No</t>
  </si>
  <si>
    <t>Mobile No</t>
  </si>
  <si>
    <t>Blood Group</t>
  </si>
  <si>
    <t>ADITYA JAKHAD</t>
  </si>
  <si>
    <t>RJBN201803008697</t>
  </si>
  <si>
    <t>OM PRAKASH JAKHAD</t>
  </si>
  <si>
    <t>M</t>
  </si>
  <si>
    <t>Junior Assistant</t>
  </si>
  <si>
    <t>---</t>
  </si>
  <si>
    <t>200 K, BAPU NAGAR BEHIND KALYAN MANDAP KUCHAMAN CITY</t>
  </si>
  <si>
    <t>XXXXJ2498M</t>
  </si>
  <si>
    <t>XXXXXX2067</t>
  </si>
  <si>
    <t>A+</t>
  </si>
  <si>
    <t>ASHWINI KUMAR</t>
  </si>
  <si>
    <t>RJNA201228008021</t>
  </si>
  <si>
    <t>Meghraj Sharma</t>
  </si>
  <si>
    <t>Senior Teacher (II Gr.)</t>
  </si>
  <si>
    <t>English</t>
  </si>
  <si>
    <t>Shree Ram Marg, New Colony, Kuchaman City</t>
  </si>
  <si>
    <t>XXXXK5921Q</t>
  </si>
  <si>
    <t>XXXXXX3711</t>
  </si>
  <si>
    <t>O+</t>
  </si>
  <si>
    <t>BANWARI</t>
  </si>
  <si>
    <t>RJJP200818021434</t>
  </si>
  <si>
    <t>HEERA LAL</t>
  </si>
  <si>
    <t>Teacher (III Gr.) Level 2</t>
  </si>
  <si>
    <t>Social Studies</t>
  </si>
  <si>
    <t>VPO -DHANKOLI TAH.- DEEDWANA</t>
  </si>
  <si>
    <t>XXXXB9607K</t>
  </si>
  <si>
    <t>XXXXXX4263</t>
  </si>
  <si>
    <t>CHETAN RAM RIYAR</t>
  </si>
  <si>
    <t>RJNA199828007951</t>
  </si>
  <si>
    <t>NARAYAN RAM RIYAR</t>
  </si>
  <si>
    <t>Lecturer (I Gr.)</t>
  </si>
  <si>
    <t>History</t>
  </si>
  <si>
    <t>NEAR GEETANJALI SCHOOL,MIRDHA NAGAR, DEEDWANA ROAD,KUCHAMAN CITY, DIST-NAGAUR (RAJASTHAN)</t>
  </si>
  <si>
    <t>XXXXR0248H</t>
  </si>
  <si>
    <t>XXXXXX5001</t>
  </si>
  <si>
    <t>CHHOTOO SINGH</t>
  </si>
  <si>
    <t>RJNA199328019992</t>
  </si>
  <si>
    <t>BHAGIRATH SINGH</t>
  </si>
  <si>
    <t>Hindi</t>
  </si>
  <si>
    <t>VILLAGE RANW POST BARWALA VIA MAKRANA DISTIC NAGOUR</t>
  </si>
  <si>
    <t>XXXXR5691G</t>
  </si>
  <si>
    <t>XXXXXX0541</t>
  </si>
  <si>
    <t>AB+</t>
  </si>
  <si>
    <t>HEMLATA SHARMA</t>
  </si>
  <si>
    <t>RJNA200828043421</t>
  </si>
  <si>
    <t>RADHYSHYAM SHARMA</t>
  </si>
  <si>
    <t>F</t>
  </si>
  <si>
    <t>TIWARI BHAWAN NEAR GANDI PARK KUCHAMAN CITY</t>
  </si>
  <si>
    <t>XXXXS2123M</t>
  </si>
  <si>
    <t>XXXXXX7081</t>
  </si>
  <si>
    <t>Kamla Barupal</t>
  </si>
  <si>
    <t>RJNA199728020199</t>
  </si>
  <si>
    <t>Lacchi Ram</t>
  </si>
  <si>
    <t>Sanskrit</t>
  </si>
  <si>
    <t>57/A Jasol NAgar, Station Road, Vard NO. 11, Kuchaman city</t>
  </si>
  <si>
    <t>XXXXB7337G</t>
  </si>
  <si>
    <t>XXXXXX6935</t>
  </si>
  <si>
    <t>B+</t>
  </si>
  <si>
    <t>KAMLA SESMA</t>
  </si>
  <si>
    <t>RJNA201828017689</t>
  </si>
  <si>
    <t>NARAYAN RAM</t>
  </si>
  <si>
    <t>Political Science</t>
  </si>
  <si>
    <t>LAPLI KI DHANI, NIMAS POST- MUWANA</t>
  </si>
  <si>
    <t>XXXXs2977h</t>
  </si>
  <si>
    <t>XXXXXX0954</t>
  </si>
  <si>
    <t>PRAMOD KANWAR</t>
  </si>
  <si>
    <t>RJBM201905021820</t>
  </si>
  <si>
    <t>Pappu Singh</t>
  </si>
  <si>
    <t>Mathematics</t>
  </si>
  <si>
    <t>Village syalu kalan post ramrikh ki dhani tehsil surajgarh district jhunjhunu</t>
  </si>
  <si>
    <t>XXXXK0742Q</t>
  </si>
  <si>
    <t>XXXXXX4400</t>
  </si>
  <si>
    <t>RAJKUMARI JHHALA</t>
  </si>
  <si>
    <t>RJNA199828007781</t>
  </si>
  <si>
    <t>KISTUR CHAND CHOUHAN</t>
  </si>
  <si>
    <t>Teacher (III Gr.) Level 1</t>
  </si>
  <si>
    <t>BUNKAR BASTI BHAWTA ROAD KUCHAMAN CITY</t>
  </si>
  <si>
    <t>XXXXJ5923K</t>
  </si>
  <si>
    <t>XXXXXX2521</t>
  </si>
  <si>
    <t>RAMESHWAR LAL</t>
  </si>
  <si>
    <t>RJNA200528011759</t>
  </si>
  <si>
    <t>BANNA RAM</t>
  </si>
  <si>
    <t>Science</t>
  </si>
  <si>
    <t>VPO-JUSARI (BHAKRON KI DHANI) TEH - MAKRANA DIST- NAGAUR</t>
  </si>
  <si>
    <t>XXXXL2950R</t>
  </si>
  <si>
    <t>XXXXXX6360</t>
  </si>
  <si>
    <t>RANDHEER SINGH SHEKHAWAT</t>
  </si>
  <si>
    <t>RJNA199128021077</t>
  </si>
  <si>
    <t>RICHHPAL SINGH</t>
  </si>
  <si>
    <t>PET (III Gr.)</t>
  </si>
  <si>
    <t>BEHIND KRISHI MANDI, AMBEY COLONY, V.T. SCHOOL ROAD, KUHAMAN CITY</t>
  </si>
  <si>
    <t>XXXXS9053R</t>
  </si>
  <si>
    <t>XXXXXX2183</t>
  </si>
  <si>
    <t>Santosh Mohanpuriya</t>
  </si>
  <si>
    <t>RJNA199828007841</t>
  </si>
  <si>
    <t>KHIVRAJ GOSWAMI</t>
  </si>
  <si>
    <t>DALLA BALAJI RAOD KUCHAMAN CITY</t>
  </si>
  <si>
    <t>XXXXM6069K</t>
  </si>
  <si>
    <t>XXXXXX3499</t>
  </si>
  <si>
    <t>SAROJ SUNARIWAL</t>
  </si>
  <si>
    <t>RJNA199928008033</t>
  </si>
  <si>
    <t>DHANA RAM JATOLIYA</t>
  </si>
  <si>
    <t>ASHOK NAGAR DALA BALAJI ROAD KUCHAMAN CITY</t>
  </si>
  <si>
    <t>XXXXS9205L</t>
  </si>
  <si>
    <t>XXXXXX0003</t>
  </si>
  <si>
    <t>O-</t>
  </si>
  <si>
    <t>SITA RAM BALAI</t>
  </si>
  <si>
    <t>RJNA198828013771</t>
  </si>
  <si>
    <t>KALU RAM</t>
  </si>
  <si>
    <t>Principal &amp; Equivalent</t>
  </si>
  <si>
    <t>VPO- RULANA VIA- BAYA TEH- DANTA RAMGARH DIST- SIKAR</t>
  </si>
  <si>
    <t>XXXXB2351H</t>
  </si>
  <si>
    <t>XXXXXX2795</t>
  </si>
  <si>
    <t>SUKHA RAM MUHAL</t>
  </si>
  <si>
    <t>RJNA201128019576</t>
  </si>
  <si>
    <t>HARI RAM MUHAL</t>
  </si>
  <si>
    <t>Geography</t>
  </si>
  <si>
    <t>VILL - LIKHAMASAR POST - RASAL VIA - KUCHAMAN CITY DIST - NAGAUR</t>
  </si>
  <si>
    <t>XXXXM7372J</t>
  </si>
  <si>
    <t>XXXXXX9738</t>
  </si>
  <si>
    <t>योग</t>
  </si>
  <si>
    <t>Employee Data</t>
  </si>
  <si>
    <t>Allowances Data</t>
  </si>
  <si>
    <t>Deductions Detail</t>
  </si>
  <si>
    <t>Bill No. and TV No. Detail</t>
  </si>
  <si>
    <t>समर्पित या अंतिम उपार्जित अवकाश</t>
  </si>
  <si>
    <t>Pay Posting Register</t>
  </si>
  <si>
    <t>Nps Employee</t>
  </si>
  <si>
    <t>HRA Rate</t>
  </si>
  <si>
    <t>DA Rates</t>
  </si>
  <si>
    <t>मार्च मूल वेतन</t>
  </si>
  <si>
    <t>नाम-</t>
  </si>
  <si>
    <t>Emp. ID-</t>
  </si>
  <si>
    <t>आधार कार्ड नंबर-</t>
  </si>
  <si>
    <t>पद-</t>
  </si>
  <si>
    <t>SI No.-</t>
  </si>
  <si>
    <t>बैंक नाम-</t>
  </si>
  <si>
    <t>DOB-</t>
  </si>
  <si>
    <t>GPF No.-</t>
  </si>
  <si>
    <t>IFSC Cod-</t>
  </si>
  <si>
    <t>पैन नंबर-</t>
  </si>
  <si>
    <t>बैंक A/c-</t>
  </si>
  <si>
    <t>SBI</t>
  </si>
  <si>
    <t>SBIN0031733</t>
  </si>
  <si>
    <t>If Basic Change</t>
  </si>
  <si>
    <t>Yes</t>
  </si>
  <si>
    <t>Is in Probation</t>
  </si>
  <si>
    <t>No</t>
  </si>
  <si>
    <t>Arrear Type</t>
  </si>
  <si>
    <t>Bill No. and TV No.</t>
  </si>
  <si>
    <t>Surrender Month</t>
  </si>
  <si>
    <t>सकल योग माह</t>
  </si>
  <si>
    <t>राजपत्रित</t>
  </si>
  <si>
    <t>XXXXXXXX7055</t>
  </si>
  <si>
    <t>XXXXXXXX6191</t>
  </si>
  <si>
    <t>XXXXXXXX2855</t>
  </si>
  <si>
    <t>XXXXXXXX2018</t>
  </si>
  <si>
    <t>XXXXXXXX5283</t>
  </si>
  <si>
    <t>XXXXXXXX6054</t>
  </si>
  <si>
    <t>XXXXXXXX5772</t>
  </si>
  <si>
    <t>XXXXXXXX8357</t>
  </si>
  <si>
    <t>XXXXXXXX9492</t>
  </si>
  <si>
    <t>XXXXXXXX0431</t>
  </si>
  <si>
    <t>XXXXXXXX2930</t>
  </si>
  <si>
    <t>XXXXXXXX6382</t>
  </si>
  <si>
    <t>XXXXXXXX2806</t>
  </si>
  <si>
    <t>XXXXXXXX7166</t>
  </si>
  <si>
    <t>XXXXXXXX5282</t>
  </si>
  <si>
    <t>XXXXXXXX3811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</si>
</sst>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 ####\ 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9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14" fontId="0" fillId="0" borderId="5" xfId="0" applyNumberFormat="1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 applyProtection="1">
      <alignment vertical="center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5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left" vertical="center" wrapText="1"/>
      <protection hidden="1"/>
    </xf>
    <xf numFmtId="9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  <xf numFmtId="14" fontId="2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0" fontId="3" fillId="2" borderId="4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right" vertical="center" wrapText="1"/>
      <protection hidden="1"/>
    </xf>
    <xf numFmtId="0" fontId="1" fillId="0" borderId="4" xfId="0" applyFont="1" applyBorder="1" applyAlignment="1" applyProtection="1">
      <alignment horizontal="right" vertical="center" wrapText="1"/>
      <protection hidden="1"/>
    </xf>
    <xf numFmtId="0" fontId="2" fillId="0" borderId="8" xfId="0" applyFont="1" applyBorder="1" applyAlignment="1" applyProtection="1">
      <alignment horizontal="right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18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1" fontId="1" fillId="0" borderId="18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 applyProtection="1">
      <alignment horizontal="right" vertical="center" wrapText="1"/>
      <protection hidden="1"/>
    </xf>
    <xf numFmtId="0" fontId="0" fillId="4" borderId="19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2" borderId="25" xfId="0" applyFont="1" applyFill="1" applyBorder="1" applyAlignment="1" applyProtection="1">
      <alignment horizontal="right" vertical="center" wrapText="1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right" vertical="center" wrapText="1"/>
      <protection hidden="1"/>
    </xf>
    <xf numFmtId="0" fontId="2" fillId="0" borderId="30" xfId="0" applyFont="1" applyBorder="1" applyAlignment="1" applyProtection="1">
      <alignment horizontal="right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right" vertical="center" wrapText="1"/>
      <protection hidden="1"/>
    </xf>
    <xf numFmtId="0" fontId="2" fillId="0" borderId="19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56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alignment vertical="center" textRotation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###\ ####\ 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ill and TV No.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llowance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eductio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dit Pay Posting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int Pay Posting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dit Pay Posting'!A1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8283</xdr:colOff>
      <xdr:row>0</xdr:row>
      <xdr:rowOff>265047</xdr:rowOff>
    </xdr:from>
    <xdr:to>
      <xdr:col>1</xdr:col>
      <xdr:colOff>1350065</xdr:colOff>
      <xdr:row>2</xdr:row>
      <xdr:rowOff>207069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283" y="265047"/>
          <a:ext cx="1871869" cy="828261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to Fill Bill And TV No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157362</xdr:rowOff>
    </xdr:from>
    <xdr:to>
      <xdr:col>1</xdr:col>
      <xdr:colOff>1118152</xdr:colOff>
      <xdr:row>2</xdr:row>
      <xdr:rowOff>157374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0" y="157362"/>
          <a:ext cx="1871869" cy="74544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to Fill Allowances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124229</xdr:rowOff>
    </xdr:from>
    <xdr:to>
      <xdr:col>1</xdr:col>
      <xdr:colOff>1490869</xdr:colOff>
      <xdr:row>2</xdr:row>
      <xdr:rowOff>256760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0" y="124229"/>
          <a:ext cx="1871869" cy="861401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to Fill Deductions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82814</xdr:rowOff>
    </xdr:from>
    <xdr:to>
      <xdr:col>1</xdr:col>
      <xdr:colOff>1424608</xdr:colOff>
      <xdr:row>2</xdr:row>
      <xdr:rowOff>207063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0" y="82814"/>
          <a:ext cx="1871869" cy="861401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to Edit Pay Posting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28575</xdr:rowOff>
    </xdr:from>
    <xdr:to>
      <xdr:col>18</xdr:col>
      <xdr:colOff>9525</xdr:colOff>
      <xdr:row>11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9982200" y="2152650"/>
          <a:ext cx="1352550" cy="6096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to Print Pay Posting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114299</xdr:rowOff>
    </xdr:from>
    <xdr:to>
      <xdr:col>16</xdr:col>
      <xdr:colOff>428625</xdr:colOff>
      <xdr:row>5</xdr:row>
      <xdr:rowOff>180974</xdr:rowOff>
    </xdr:to>
    <xdr:pic macro="[0]!Picture1_Click"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3896" r="4545" b="5844"/>
        <a:stretch/>
      </xdr:blipFill>
      <xdr:spPr>
        <a:xfrm>
          <a:off x="9667875" y="114299"/>
          <a:ext cx="1333500" cy="1323975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333376</xdr:colOff>
      <xdr:row>5</xdr:row>
      <xdr:rowOff>238126</xdr:rowOff>
    </xdr:from>
    <xdr:to>
      <xdr:col>16</xdr:col>
      <xdr:colOff>466726</xdr:colOff>
      <xdr:row>11</xdr:row>
      <xdr:rowOff>228601</xdr:rowOff>
    </xdr:to>
    <xdr:pic macro="[0]!Picture3_Click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6" y="1495426"/>
          <a:ext cx="1352550" cy="1352550"/>
        </a:xfrm>
        <a:prstGeom prst="rect">
          <a:avLst/>
        </a:prstGeom>
      </xdr:spPr>
    </xdr:pic>
    <xdr:clientData/>
  </xdr:twoCellAnchor>
  <xdr:twoCellAnchor>
    <xdr:from>
      <xdr:col>14</xdr:col>
      <xdr:colOff>342900</xdr:colOff>
      <xdr:row>12</xdr:row>
      <xdr:rowOff>209550</xdr:rowOff>
    </xdr:from>
    <xdr:to>
      <xdr:col>17</xdr:col>
      <xdr:colOff>66675</xdr:colOff>
      <xdr:row>16</xdr:row>
      <xdr:rowOff>209550</xdr:rowOff>
    </xdr:to>
    <xdr:sp macro="" textlink="">
      <xdr:nvSpPr>
        <xdr:cNvPr id="5" name="Left Arrow 4">
          <a:hlinkClick xmlns:r="http://schemas.openxmlformats.org/officeDocument/2006/relationships" r:id="rId3"/>
        </xdr:cNvPr>
        <xdr:cNvSpPr/>
      </xdr:nvSpPr>
      <xdr:spPr>
        <a:xfrm>
          <a:off x="9696450" y="3076575"/>
          <a:ext cx="1552575" cy="847725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</a:t>
          </a:r>
          <a:r>
            <a:rPr lang="en-US" sz="1200" b="1" baseline="0"/>
            <a:t> to </a:t>
          </a:r>
          <a:r>
            <a:rPr lang="en-US" sz="1200" b="1"/>
            <a:t>Go Back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P299" totalsRowShown="0" headerRowDxfId="55" dataDxfId="53" headerRowBorderDxfId="54" tableBorderDxfId="52" totalsRowBorderDxfId="51">
  <tableColumns count="16">
    <tableColumn id="1" name="क्र.सं." dataDxfId="50">
      <calculatedColumnFormula>IF(Table1[[#This Row],[नाम]]="","",ROWS($A$1:A1))</calculatedColumnFormula>
    </tableColumn>
    <tableColumn id="2" name="नाम" dataDxfId="49">
      <calculatedColumnFormula>PROPER(IF('SD Teacher''s Data'!A2="","",'SD Teacher''s Data'!A2))</calculatedColumnFormula>
    </tableColumn>
    <tableColumn id="3" name="पद" dataDxfId="48">
      <calculatedColumnFormula>PROPER(IF('SD Teacher''s Data'!F2="","",'SD Teacher''s Data'!F2))</calculatedColumnFormula>
    </tableColumn>
    <tableColumn id="4" name="DOB" dataDxfId="47">
      <calculatedColumnFormula>IF('SD Teacher''s Data'!E2="","",'SD Teacher''s Data'!E2)</calculatedColumnFormula>
    </tableColumn>
    <tableColumn id="5" name="पैन नंबर" dataDxfId="46">
      <calculatedColumnFormula>IF('SD Teacher''s Data'!K2="","",'SD Teacher''s Data'!K2)</calculatedColumnFormula>
    </tableColumn>
    <tableColumn id="6" name="Emp. ID" dataDxfId="45">
      <calculatedColumnFormula>IF('SD Teacher''s Data'!B2="","",'SD Teacher''s Data'!B2)</calculatedColumnFormula>
    </tableColumn>
    <tableColumn id="16" name="Nps Employee" dataDxfId="44"/>
    <tableColumn id="14" name="HRA Rate" dataDxfId="43"/>
    <tableColumn id="7" name="SI No." dataDxfId="42"/>
    <tableColumn id="8" name="GPF No." dataDxfId="41"/>
    <tableColumn id="9" name="PRAN No." dataDxfId="40"/>
    <tableColumn id="10" name="आधार कार्ड नंबर" dataDxfId="39">
      <calculatedColumnFormula>IF('SD Teacher''s Data'!J2="","",'SD Teacher''s Data'!J2)</calculatedColumnFormula>
    </tableColumn>
    <tableColumn id="11" name="बैंक नाम" dataDxfId="38"/>
    <tableColumn id="12" name="IFSC Code" dataDxfId="37"/>
    <tableColumn id="13" name="बैंक A/c" dataDxfId="36"/>
    <tableColumn id="17" name="Is in Probation" dataDxfId="35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3:K299" totalsRowShown="0" headerRowDxfId="34" dataDxfId="32" headerRowBorderDxfId="33" tableBorderDxfId="31">
  <tableColumns count="11">
    <tableColumn id="1" name="क्र.सं." dataDxfId="30">
      <calculatedColumnFormula>IF(Table2[[#This Row],[नाम]]="","",ROWS($A$1:A1))</calculatedColumnFormula>
    </tableColumn>
    <tableColumn id="2" name="नाम" dataDxfId="29">
      <calculatedColumnFormula>PROPER(IF(Table1[[#This Row],[नाम]]="","",Table1[[#This Row],[नाम]]))</calculatedColumnFormula>
    </tableColumn>
    <tableColumn id="3" name="मार्च मूल वेतन" dataDxfId="28"/>
    <tableColumn id="4" name="अवकाश वेतन " dataDxfId="27"/>
    <tableColumn id="5" name="विशेष वेतन" dataDxfId="26"/>
    <tableColumn id="8" name="विकलांग भत्ता" dataDxfId="25"/>
    <tableColumn id="9" name="शहरी भत्ता " dataDxfId="24"/>
    <tableColumn id="10" name="अन्य 1" dataDxfId="23"/>
    <tableColumn id="11" name="अन्य 2" dataDxfId="22"/>
    <tableColumn id="12" name="अन्य 3" dataDxfId="21"/>
    <tableColumn id="13" name="योग" dataDxfId="20">
      <calculatedColumnFormula>SUM(Table2[[#This Row],[मार्च मूल वेतन]:[अन्य 3]])</calculatedColumnFormula>
    </tableColumn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3:O299" totalsRowShown="0" headerRowDxfId="19" dataDxfId="17" headerRowBorderDxfId="18" tableBorderDxfId="16" totalsRowBorderDxfId="15">
  <tableColumns count="15">
    <tableColumn id="1" name="क्र.सं." dataDxfId="14">
      <calculatedColumnFormula>IF(Table3[[#This Row],[नाम]]="","",ROWS($A$1:A1))</calculatedColumnFormula>
    </tableColumn>
    <tableColumn id="2" name="नाम" dataDxfId="13">
      <calculatedColumnFormula>PROPER(IF(Table1[[#This Row],[नाम]]="","",Table1[[#This Row],[नाम]]))</calculatedColumnFormula>
    </tableColumn>
    <tableColumn id="3" name="GPF" dataDxfId="12"/>
    <tableColumn id="4" name="GPF Loan" dataDxfId="11"/>
    <tableColumn id="6" name="SI" dataDxfId="10"/>
    <tableColumn id="7" name="SI Loan" dataDxfId="9"/>
    <tableColumn id="8" name="ITAX" dataDxfId="8"/>
    <tableColumn id="9" name="RPMF" dataDxfId="7"/>
    <tableColumn id="10" name="LIC" dataDxfId="6"/>
    <tableColumn id="11" name="CM CORONA" dataDxfId="5"/>
    <tableColumn id="12" name="GIS" dataDxfId="4"/>
    <tableColumn id="14" name="अन्य 1" dataDxfId="3"/>
    <tableColumn id="15" name="अन्य 2" dataDxfId="2"/>
    <tableColumn id="16" name="अन्य 3" dataDxfId="1"/>
    <tableColumn id="17" name="योग (ब)" dataDxfId="0">
      <calculatedColumnFormula>SUM(Table3[[#This Row],[GPF]:[अन्य 3]])</calculatedColumnFormula>
    </tableColumn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workbookViewId="0">
      <selection activeCell="C5" sqref="C5"/>
    </sheetView>
  </sheetViews>
  <sheetFormatPr defaultRowHeight="15" x14ac:dyDescent="0.25"/>
  <cols>
    <col min="1" max="1" width="28.7109375" style="1" bestFit="1" customWidth="1"/>
    <col min="2" max="2" width="18" style="1" bestFit="1" customWidth="1"/>
    <col min="3" max="3" width="24" style="1" bestFit="1" customWidth="1"/>
    <col min="4" max="4" width="7.7109375" style="1" bestFit="1" customWidth="1"/>
    <col min="5" max="5" width="8.42578125" style="1" bestFit="1" customWidth="1"/>
    <col min="6" max="6" width="21.5703125" style="1" bestFit="1" customWidth="1"/>
    <col min="7" max="7" width="15.42578125" style="1" bestFit="1" customWidth="1"/>
    <col min="8" max="8" width="14.5703125" style="1" bestFit="1" customWidth="1"/>
    <col min="9" max="9" width="36.5703125" style="1" bestFit="1" customWidth="1"/>
    <col min="10" max="10" width="15.7109375" style="1" bestFit="1" customWidth="1"/>
    <col min="11" max="11" width="12.42578125" style="1" bestFit="1" customWidth="1"/>
    <col min="12" max="12" width="11.85546875" style="1" bestFit="1" customWidth="1"/>
    <col min="13" max="13" width="12.140625" style="1" bestFit="1" customWidth="1"/>
    <col min="14" max="16384" width="9.140625" style="1"/>
  </cols>
  <sheetData>
    <row r="1" spans="1:13" x14ac:dyDescent="0.25">
      <c r="A1" s="2" t="s">
        <v>70</v>
      </c>
      <c r="B1" s="2" t="s">
        <v>71</v>
      </c>
      <c r="C1" s="2" t="s">
        <v>72</v>
      </c>
      <c r="D1" s="2" t="s">
        <v>73</v>
      </c>
      <c r="E1" s="2" t="s">
        <v>54</v>
      </c>
      <c r="F1" s="2" t="s">
        <v>74</v>
      </c>
      <c r="G1" s="2" t="s">
        <v>75</v>
      </c>
      <c r="H1" s="2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</row>
    <row r="2" spans="1:13" ht="30" x14ac:dyDescent="0.25">
      <c r="A2" s="4" t="s">
        <v>82</v>
      </c>
      <c r="B2" s="4" t="s">
        <v>83</v>
      </c>
      <c r="C2" s="4" t="s">
        <v>84</v>
      </c>
      <c r="D2" s="4" t="s">
        <v>85</v>
      </c>
      <c r="E2" s="5">
        <v>34501</v>
      </c>
      <c r="F2" s="4" t="s">
        <v>86</v>
      </c>
      <c r="G2" s="4" t="s">
        <v>87</v>
      </c>
      <c r="H2" s="5">
        <v>43399</v>
      </c>
      <c r="I2" s="4" t="s">
        <v>88</v>
      </c>
      <c r="J2" s="3" t="s">
        <v>235</v>
      </c>
      <c r="K2" s="4" t="s">
        <v>89</v>
      </c>
      <c r="L2" s="4" t="s">
        <v>90</v>
      </c>
      <c r="M2" s="4" t="s">
        <v>91</v>
      </c>
    </row>
    <row r="3" spans="1:13" ht="30" x14ac:dyDescent="0.25">
      <c r="A3" s="4" t="s">
        <v>92</v>
      </c>
      <c r="B3" s="4" t="s">
        <v>93</v>
      </c>
      <c r="C3" s="4" t="s">
        <v>94</v>
      </c>
      <c r="D3" s="4" t="s">
        <v>85</v>
      </c>
      <c r="E3" s="5">
        <v>32179</v>
      </c>
      <c r="F3" s="4" t="s">
        <v>95</v>
      </c>
      <c r="G3" s="4" t="s">
        <v>96</v>
      </c>
      <c r="H3" s="5">
        <v>41004</v>
      </c>
      <c r="I3" s="4" t="s">
        <v>97</v>
      </c>
      <c r="J3" s="3" t="s">
        <v>236</v>
      </c>
      <c r="K3" s="4" t="s">
        <v>98</v>
      </c>
      <c r="L3" s="4" t="s">
        <v>99</v>
      </c>
      <c r="M3" s="4" t="s">
        <v>100</v>
      </c>
    </row>
    <row r="4" spans="1:13" x14ac:dyDescent="0.25">
      <c r="A4" s="4" t="s">
        <v>101</v>
      </c>
      <c r="B4" s="4" t="s">
        <v>102</v>
      </c>
      <c r="C4" s="4" t="s">
        <v>103</v>
      </c>
      <c r="D4" s="4" t="s">
        <v>85</v>
      </c>
      <c r="E4" s="5">
        <v>28319</v>
      </c>
      <c r="F4" s="4" t="s">
        <v>104</v>
      </c>
      <c r="G4" s="4" t="s">
        <v>105</v>
      </c>
      <c r="H4" s="5">
        <v>43295</v>
      </c>
      <c r="I4" s="4" t="s">
        <v>106</v>
      </c>
      <c r="J4" s="3" t="s">
        <v>237</v>
      </c>
      <c r="K4" s="4" t="s">
        <v>107</v>
      </c>
      <c r="L4" s="4" t="s">
        <v>108</v>
      </c>
      <c r="M4" s="4" t="s">
        <v>100</v>
      </c>
    </row>
    <row r="5" spans="1:13" ht="60" x14ac:dyDescent="0.25">
      <c r="A5" s="4" t="s">
        <v>109</v>
      </c>
      <c r="B5" s="4" t="s">
        <v>110</v>
      </c>
      <c r="C5" s="4" t="s">
        <v>111</v>
      </c>
      <c r="D5" s="4" t="s">
        <v>85</v>
      </c>
      <c r="E5" s="5">
        <v>27760</v>
      </c>
      <c r="F5" s="4" t="s">
        <v>112</v>
      </c>
      <c r="G5" s="4" t="s">
        <v>113</v>
      </c>
      <c r="H5" s="5">
        <v>42753</v>
      </c>
      <c r="I5" s="4" t="s">
        <v>114</v>
      </c>
      <c r="J5" s="3" t="s">
        <v>238</v>
      </c>
      <c r="K5" s="4" t="s">
        <v>115</v>
      </c>
      <c r="L5" s="4" t="s">
        <v>116</v>
      </c>
      <c r="M5" s="4" t="s">
        <v>91</v>
      </c>
    </row>
    <row r="6" spans="1:13" ht="30" x14ac:dyDescent="0.25">
      <c r="A6" s="4" t="s">
        <v>117</v>
      </c>
      <c r="B6" s="4" t="s">
        <v>118</v>
      </c>
      <c r="C6" s="4" t="s">
        <v>119</v>
      </c>
      <c r="D6" s="4" t="s">
        <v>85</v>
      </c>
      <c r="E6" s="5">
        <v>24273</v>
      </c>
      <c r="F6" s="4" t="s">
        <v>95</v>
      </c>
      <c r="G6" s="4" t="s">
        <v>120</v>
      </c>
      <c r="H6" s="5">
        <v>43277</v>
      </c>
      <c r="I6" s="4" t="s">
        <v>121</v>
      </c>
      <c r="J6" s="3" t="s">
        <v>239</v>
      </c>
      <c r="K6" s="4" t="s">
        <v>122</v>
      </c>
      <c r="L6" s="4" t="s">
        <v>123</v>
      </c>
      <c r="M6" s="4" t="s">
        <v>124</v>
      </c>
    </row>
    <row r="7" spans="1:13" ht="30" x14ac:dyDescent="0.25">
      <c r="A7" s="4" t="s">
        <v>125</v>
      </c>
      <c r="B7" s="4" t="s">
        <v>126</v>
      </c>
      <c r="C7" s="4" t="s">
        <v>127</v>
      </c>
      <c r="D7" s="4" t="s">
        <v>128</v>
      </c>
      <c r="E7" s="5">
        <v>28733</v>
      </c>
      <c r="F7" s="4" t="s">
        <v>104</v>
      </c>
      <c r="G7" s="4" t="s">
        <v>96</v>
      </c>
      <c r="H7" s="5">
        <v>42530</v>
      </c>
      <c r="I7" s="4" t="s">
        <v>129</v>
      </c>
      <c r="J7" s="3" t="s">
        <v>240</v>
      </c>
      <c r="K7" s="4" t="s">
        <v>130</v>
      </c>
      <c r="L7" s="4" t="s">
        <v>131</v>
      </c>
      <c r="M7" s="4" t="s">
        <v>100</v>
      </c>
    </row>
    <row r="8" spans="1:13" ht="30" x14ac:dyDescent="0.25">
      <c r="A8" s="4" t="s">
        <v>132</v>
      </c>
      <c r="B8" s="4" t="s">
        <v>133</v>
      </c>
      <c r="C8" s="4" t="s">
        <v>134</v>
      </c>
      <c r="D8" s="4" t="s">
        <v>128</v>
      </c>
      <c r="E8" s="5">
        <v>26704</v>
      </c>
      <c r="F8" s="4" t="s">
        <v>95</v>
      </c>
      <c r="G8" s="4" t="s">
        <v>135</v>
      </c>
      <c r="H8" s="5">
        <v>42719</v>
      </c>
      <c r="I8" s="4" t="s">
        <v>136</v>
      </c>
      <c r="J8" s="3" t="s">
        <v>241</v>
      </c>
      <c r="K8" s="4" t="s">
        <v>137</v>
      </c>
      <c r="L8" s="4" t="s">
        <v>138</v>
      </c>
      <c r="M8" s="4" t="s">
        <v>139</v>
      </c>
    </row>
    <row r="9" spans="1:13" ht="30" x14ac:dyDescent="0.25">
      <c r="A9" s="4" t="s">
        <v>140</v>
      </c>
      <c r="B9" s="4" t="s">
        <v>141</v>
      </c>
      <c r="C9" s="4" t="s">
        <v>142</v>
      </c>
      <c r="D9" s="4" t="s">
        <v>128</v>
      </c>
      <c r="E9" s="5">
        <v>32399</v>
      </c>
      <c r="F9" s="4" t="s">
        <v>112</v>
      </c>
      <c r="G9" s="4" t="s">
        <v>143</v>
      </c>
      <c r="H9" s="5">
        <v>43337</v>
      </c>
      <c r="I9" s="4" t="s">
        <v>144</v>
      </c>
      <c r="J9" s="3" t="s">
        <v>242</v>
      </c>
      <c r="K9" s="4" t="s">
        <v>145</v>
      </c>
      <c r="L9" s="4" t="s">
        <v>146</v>
      </c>
      <c r="M9" s="4" t="s">
        <v>100</v>
      </c>
    </row>
    <row r="10" spans="1:13" ht="45" x14ac:dyDescent="0.25">
      <c r="A10" s="4" t="s">
        <v>147</v>
      </c>
      <c r="B10" s="4" t="s">
        <v>148</v>
      </c>
      <c r="C10" s="4" t="s">
        <v>149</v>
      </c>
      <c r="D10" s="4" t="s">
        <v>128</v>
      </c>
      <c r="E10" s="5">
        <v>35287</v>
      </c>
      <c r="F10" s="4" t="s">
        <v>95</v>
      </c>
      <c r="G10" s="4" t="s">
        <v>150</v>
      </c>
      <c r="H10" s="5">
        <v>44076</v>
      </c>
      <c r="I10" s="4" t="s">
        <v>151</v>
      </c>
      <c r="J10" s="3" t="s">
        <v>243</v>
      </c>
      <c r="K10" s="4" t="s">
        <v>152</v>
      </c>
      <c r="L10" s="4" t="s">
        <v>153</v>
      </c>
      <c r="M10" s="4" t="s">
        <v>100</v>
      </c>
    </row>
    <row r="11" spans="1:13" ht="30" x14ac:dyDescent="0.25">
      <c r="A11" s="4" t="s">
        <v>154</v>
      </c>
      <c r="B11" s="4" t="s">
        <v>155</v>
      </c>
      <c r="C11" s="4" t="s">
        <v>156</v>
      </c>
      <c r="D11" s="4" t="s">
        <v>128</v>
      </c>
      <c r="E11" s="5">
        <v>27987</v>
      </c>
      <c r="F11" s="4" t="s">
        <v>157</v>
      </c>
      <c r="G11" s="4" t="s">
        <v>87</v>
      </c>
      <c r="H11" s="5">
        <v>42529</v>
      </c>
      <c r="I11" s="4" t="s">
        <v>158</v>
      </c>
      <c r="J11" s="3" t="s">
        <v>244</v>
      </c>
      <c r="K11" s="4" t="s">
        <v>159</v>
      </c>
      <c r="L11" s="4" t="s">
        <v>160</v>
      </c>
      <c r="M11" s="4" t="s">
        <v>100</v>
      </c>
    </row>
    <row r="12" spans="1:13" ht="30" x14ac:dyDescent="0.25">
      <c r="A12" s="4" t="s">
        <v>161</v>
      </c>
      <c r="B12" s="4" t="s">
        <v>162</v>
      </c>
      <c r="C12" s="4" t="s">
        <v>163</v>
      </c>
      <c r="D12" s="4" t="s">
        <v>85</v>
      </c>
      <c r="E12" s="5">
        <v>27399</v>
      </c>
      <c r="F12" s="4" t="s">
        <v>95</v>
      </c>
      <c r="G12" s="4" t="s">
        <v>164</v>
      </c>
      <c r="H12" s="5">
        <v>43041</v>
      </c>
      <c r="I12" s="4" t="s">
        <v>165</v>
      </c>
      <c r="J12" s="3" t="s">
        <v>245</v>
      </c>
      <c r="K12" s="4" t="s">
        <v>166</v>
      </c>
      <c r="L12" s="4" t="s">
        <v>167</v>
      </c>
      <c r="M12" s="4" t="s">
        <v>91</v>
      </c>
    </row>
    <row r="13" spans="1:13" ht="45" x14ac:dyDescent="0.25">
      <c r="A13" s="4" t="s">
        <v>168</v>
      </c>
      <c r="B13" s="4" t="s">
        <v>169</v>
      </c>
      <c r="C13" s="4" t="s">
        <v>170</v>
      </c>
      <c r="D13" s="4" t="s">
        <v>85</v>
      </c>
      <c r="E13" s="5">
        <v>24149</v>
      </c>
      <c r="F13" s="4" t="s">
        <v>171</v>
      </c>
      <c r="G13" s="4" t="s">
        <v>87</v>
      </c>
      <c r="H13" s="5">
        <v>42263</v>
      </c>
      <c r="I13" s="4" t="s">
        <v>172</v>
      </c>
      <c r="J13" s="3" t="s">
        <v>246</v>
      </c>
      <c r="K13" s="4" t="s">
        <v>173</v>
      </c>
      <c r="L13" s="4" t="s">
        <v>174</v>
      </c>
      <c r="M13" s="4" t="s">
        <v>91</v>
      </c>
    </row>
    <row r="14" spans="1:13" x14ac:dyDescent="0.25">
      <c r="A14" s="4" t="s">
        <v>175</v>
      </c>
      <c r="B14" s="4" t="s">
        <v>176</v>
      </c>
      <c r="C14" s="4" t="s">
        <v>177</v>
      </c>
      <c r="D14" s="4" t="s">
        <v>128</v>
      </c>
      <c r="E14" s="5">
        <v>26897</v>
      </c>
      <c r="F14" s="4" t="s">
        <v>157</v>
      </c>
      <c r="G14" s="4" t="s">
        <v>87</v>
      </c>
      <c r="H14" s="5">
        <v>42514</v>
      </c>
      <c r="I14" s="4" t="s">
        <v>178</v>
      </c>
      <c r="J14" s="3" t="s">
        <v>247</v>
      </c>
      <c r="K14" s="4" t="s">
        <v>179</v>
      </c>
      <c r="L14" s="4" t="s">
        <v>180</v>
      </c>
      <c r="M14" s="4" t="s">
        <v>100</v>
      </c>
    </row>
    <row r="15" spans="1:13" ht="30" x14ac:dyDescent="0.25">
      <c r="A15" s="4" t="s">
        <v>181</v>
      </c>
      <c r="B15" s="4" t="s">
        <v>182</v>
      </c>
      <c r="C15" s="4" t="s">
        <v>183</v>
      </c>
      <c r="D15" s="4" t="s">
        <v>128</v>
      </c>
      <c r="E15" s="5">
        <v>25787</v>
      </c>
      <c r="F15" s="4" t="s">
        <v>104</v>
      </c>
      <c r="G15" s="4" t="s">
        <v>120</v>
      </c>
      <c r="H15" s="5">
        <v>42527</v>
      </c>
      <c r="I15" s="4" t="s">
        <v>184</v>
      </c>
      <c r="J15" s="3" t="s">
        <v>248</v>
      </c>
      <c r="K15" s="4" t="s">
        <v>185</v>
      </c>
      <c r="L15" s="4" t="s">
        <v>186</v>
      </c>
      <c r="M15" s="4" t="s">
        <v>187</v>
      </c>
    </row>
    <row r="16" spans="1:13" ht="30" x14ac:dyDescent="0.25">
      <c r="A16" s="4" t="s">
        <v>188</v>
      </c>
      <c r="B16" s="4" t="s">
        <v>189</v>
      </c>
      <c r="C16" s="4" t="s">
        <v>190</v>
      </c>
      <c r="D16" s="4" t="s">
        <v>85</v>
      </c>
      <c r="E16" s="5">
        <v>23986</v>
      </c>
      <c r="F16" s="4" t="s">
        <v>191</v>
      </c>
      <c r="G16" s="4" t="s">
        <v>87</v>
      </c>
      <c r="H16" s="5">
        <v>43533</v>
      </c>
      <c r="I16" s="4" t="s">
        <v>192</v>
      </c>
      <c r="J16" s="3" t="s">
        <v>249</v>
      </c>
      <c r="K16" s="4" t="s">
        <v>193</v>
      </c>
      <c r="L16" s="4" t="s">
        <v>194</v>
      </c>
      <c r="M16" s="4" t="s">
        <v>100</v>
      </c>
    </row>
    <row r="17" spans="1:13" ht="30" x14ac:dyDescent="0.25">
      <c r="A17" s="4" t="s">
        <v>195</v>
      </c>
      <c r="B17" s="4" t="s">
        <v>196</v>
      </c>
      <c r="C17" s="4" t="s">
        <v>197</v>
      </c>
      <c r="D17" s="4" t="s">
        <v>85</v>
      </c>
      <c r="E17" s="5">
        <v>31600</v>
      </c>
      <c r="F17" s="4" t="s">
        <v>112</v>
      </c>
      <c r="G17" s="4" t="s">
        <v>198</v>
      </c>
      <c r="H17" s="5">
        <v>44203</v>
      </c>
      <c r="I17" s="4" t="s">
        <v>199</v>
      </c>
      <c r="J17" s="3" t="s">
        <v>250</v>
      </c>
      <c r="K17" s="4" t="s">
        <v>200</v>
      </c>
      <c r="L17" s="4" t="s">
        <v>201</v>
      </c>
      <c r="M17" s="4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99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20.100000000000001" customHeight="1" x14ac:dyDescent="0.25"/>
  <cols>
    <col min="1" max="1" width="8" style="6" customWidth="1"/>
    <col min="2" max="2" width="33.28515625" style="6" customWidth="1"/>
    <col min="3" max="3" width="24.7109375" style="6" customWidth="1"/>
    <col min="4" max="4" width="12.140625" style="6" customWidth="1"/>
    <col min="5" max="5" width="15.7109375" style="6" customWidth="1"/>
    <col min="6" max="6" width="19.42578125" style="6" customWidth="1"/>
    <col min="7" max="8" width="8.7109375" style="6" customWidth="1"/>
    <col min="9" max="10" width="12.7109375" style="6" customWidth="1"/>
    <col min="11" max="11" width="15.5703125" style="6" customWidth="1"/>
    <col min="12" max="12" width="18.42578125" style="6" customWidth="1"/>
    <col min="13" max="13" width="15.85546875" style="6" customWidth="1"/>
    <col min="14" max="14" width="13.140625" style="6" customWidth="1"/>
    <col min="15" max="15" width="20.85546875" style="6" customWidth="1"/>
    <col min="16" max="16384" width="9.140625" style="6"/>
  </cols>
  <sheetData>
    <row r="1" spans="1:16" ht="36" customHeight="1" x14ac:dyDescent="0.25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33.75" customHeight="1" x14ac:dyDescent="0.25">
      <c r="A2" s="92" t="s">
        <v>203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7" customFormat="1" ht="27.75" customHeight="1" x14ac:dyDescent="0.25">
      <c r="A3" s="32" t="s">
        <v>63</v>
      </c>
      <c r="B3" s="33" t="s">
        <v>0</v>
      </c>
      <c r="C3" s="33" t="s">
        <v>1</v>
      </c>
      <c r="D3" s="33" t="s">
        <v>54</v>
      </c>
      <c r="E3" s="33" t="s">
        <v>2</v>
      </c>
      <c r="F3" s="33" t="s">
        <v>5</v>
      </c>
      <c r="G3" s="34" t="s">
        <v>209</v>
      </c>
      <c r="H3" s="34" t="s">
        <v>210</v>
      </c>
      <c r="I3" s="33" t="s">
        <v>6</v>
      </c>
      <c r="J3" s="33" t="s">
        <v>4</v>
      </c>
      <c r="K3" s="33" t="s">
        <v>7</v>
      </c>
      <c r="L3" s="33" t="s">
        <v>3</v>
      </c>
      <c r="M3" s="33" t="s">
        <v>53</v>
      </c>
      <c r="N3" s="33" t="s">
        <v>68</v>
      </c>
      <c r="O3" s="35" t="s">
        <v>62</v>
      </c>
      <c r="P3" s="36" t="s">
        <v>228</v>
      </c>
    </row>
    <row r="4" spans="1:16" ht="20.100000000000001" customHeight="1" x14ac:dyDescent="0.25">
      <c r="A4" s="17">
        <f>IF(Table1[[#This Row],[नाम]]="","",ROWS($A$1:A1))</f>
        <v>1</v>
      </c>
      <c r="B4" s="18" t="str">
        <f>PROPER(IF('SD Teacher''s Data'!A2="","",'SD Teacher''s Data'!A2))</f>
        <v>Aditya Jakhad</v>
      </c>
      <c r="C4" s="18" t="str">
        <f>PROPER(IF('SD Teacher''s Data'!F2="","",'SD Teacher''s Data'!F2))</f>
        <v>Junior Assistant</v>
      </c>
      <c r="D4" s="19">
        <f>IF('SD Teacher''s Data'!E2="","",'SD Teacher''s Data'!E2)</f>
        <v>34501</v>
      </c>
      <c r="E4" s="20" t="str">
        <f>IF('SD Teacher''s Data'!K2="","",'SD Teacher''s Data'!K2)</f>
        <v>XXXXJ2498M</v>
      </c>
      <c r="F4" s="20" t="str">
        <f>IF('SD Teacher''s Data'!B2="","",'SD Teacher''s Data'!B2)</f>
        <v>RJBN201803008697</v>
      </c>
      <c r="G4" s="8" t="s">
        <v>227</v>
      </c>
      <c r="H4" s="9">
        <v>0.08</v>
      </c>
      <c r="I4" s="8">
        <v>123</v>
      </c>
      <c r="J4" s="8">
        <v>1234</v>
      </c>
      <c r="K4" s="10">
        <v>1234567891011</v>
      </c>
      <c r="L4" s="29" t="str">
        <f>IF('SD Teacher''s Data'!J2="","",'SD Teacher''s Data'!J2)</f>
        <v>XXXXXXXX7055</v>
      </c>
      <c r="M4" s="8" t="s">
        <v>224</v>
      </c>
      <c r="N4" s="8" t="s">
        <v>225</v>
      </c>
      <c r="O4" s="11">
        <v>1234567891011</v>
      </c>
      <c r="P4" s="12" t="s">
        <v>229</v>
      </c>
    </row>
    <row r="5" spans="1:16" ht="20.100000000000001" customHeight="1" x14ac:dyDescent="0.25">
      <c r="A5" s="21">
        <f>IF(Table1[[#This Row],[नाम]]="","",ROWS($A$1:A2))</f>
        <v>2</v>
      </c>
      <c r="B5" s="22" t="str">
        <f>PROPER(IF('SD Teacher''s Data'!A3="","",'SD Teacher''s Data'!A3))</f>
        <v>Ashwini Kumar</v>
      </c>
      <c r="C5" s="22" t="str">
        <f>PROPER(IF('SD Teacher''s Data'!F3="","",'SD Teacher''s Data'!F3))</f>
        <v>Senior Teacher (Ii Gr.)</v>
      </c>
      <c r="D5" s="23">
        <f>IF('SD Teacher''s Data'!E3="","",'SD Teacher''s Data'!E3)</f>
        <v>32179</v>
      </c>
      <c r="E5" s="24" t="str">
        <f>IF('SD Teacher''s Data'!K3="","",'SD Teacher''s Data'!K3)</f>
        <v>XXXXK5921Q</v>
      </c>
      <c r="F5" s="24" t="str">
        <f>IF('SD Teacher''s Data'!B3="","",'SD Teacher''s Data'!B3)</f>
        <v>RJNA201228008021</v>
      </c>
      <c r="G5" s="12" t="s">
        <v>227</v>
      </c>
      <c r="H5" s="13">
        <v>0.08</v>
      </c>
      <c r="I5" s="8">
        <v>123</v>
      </c>
      <c r="J5" s="8">
        <v>1234</v>
      </c>
      <c r="K5" s="10">
        <v>1234567891011</v>
      </c>
      <c r="L5" s="30" t="str">
        <f>IF('SD Teacher''s Data'!J3="","",'SD Teacher''s Data'!J3)</f>
        <v>XXXXXXXX6191</v>
      </c>
      <c r="M5" s="8" t="s">
        <v>224</v>
      </c>
      <c r="N5" s="8" t="s">
        <v>225</v>
      </c>
      <c r="O5" s="11">
        <v>1234567891011</v>
      </c>
      <c r="P5" s="12" t="s">
        <v>229</v>
      </c>
    </row>
    <row r="6" spans="1:16" ht="20.100000000000001" customHeight="1" x14ac:dyDescent="0.25">
      <c r="A6" s="21">
        <f>IF(Table1[[#This Row],[नाम]]="","",ROWS($A$1:A3))</f>
        <v>3</v>
      </c>
      <c r="B6" s="22" t="str">
        <f>PROPER(IF('SD Teacher''s Data'!A4="","",'SD Teacher''s Data'!A4))</f>
        <v>Banwari</v>
      </c>
      <c r="C6" s="22" t="str">
        <f>PROPER(IF('SD Teacher''s Data'!F4="","",'SD Teacher''s Data'!F4))</f>
        <v>Teacher (Iii Gr.) Level 2</v>
      </c>
      <c r="D6" s="23">
        <f>IF('SD Teacher''s Data'!E4="","",'SD Teacher''s Data'!E4)</f>
        <v>28319</v>
      </c>
      <c r="E6" s="24" t="str">
        <f>IF('SD Teacher''s Data'!K4="","",'SD Teacher''s Data'!K4)</f>
        <v>XXXXB9607K</v>
      </c>
      <c r="F6" s="24" t="str">
        <f>IF('SD Teacher''s Data'!B4="","",'SD Teacher''s Data'!B4)</f>
        <v>RJJP200818021434</v>
      </c>
      <c r="G6" s="12" t="s">
        <v>227</v>
      </c>
      <c r="H6" s="13">
        <v>0.16</v>
      </c>
      <c r="I6" s="12"/>
      <c r="J6" s="12"/>
      <c r="K6" s="14"/>
      <c r="L6" s="30" t="str">
        <f>IF('SD Teacher''s Data'!J4="","",'SD Teacher''s Data'!J4)</f>
        <v>XXXXXXXX2855</v>
      </c>
      <c r="M6" s="12"/>
      <c r="N6" s="12"/>
      <c r="O6" s="11"/>
      <c r="P6" s="12" t="s">
        <v>227</v>
      </c>
    </row>
    <row r="7" spans="1:16" ht="20.100000000000001" customHeight="1" x14ac:dyDescent="0.25">
      <c r="A7" s="21">
        <f>IF(Table1[[#This Row],[नाम]]="","",ROWS($A$1:A4))</f>
        <v>4</v>
      </c>
      <c r="B7" s="22" t="str">
        <f>PROPER(IF('SD Teacher''s Data'!A5="","",'SD Teacher''s Data'!A5))</f>
        <v>Chetan Ram Riyar</v>
      </c>
      <c r="C7" s="22" t="str">
        <f>PROPER(IF('SD Teacher''s Data'!F5="","",'SD Teacher''s Data'!F5))</f>
        <v>Lecturer (I Gr.)</v>
      </c>
      <c r="D7" s="23">
        <f>IF('SD Teacher''s Data'!E5="","",'SD Teacher''s Data'!E5)</f>
        <v>27760</v>
      </c>
      <c r="E7" s="24" t="str">
        <f>IF('SD Teacher''s Data'!K5="","",'SD Teacher''s Data'!K5)</f>
        <v>XXXXR0248H</v>
      </c>
      <c r="F7" s="24" t="str">
        <f>IF('SD Teacher''s Data'!B5="","",'SD Teacher''s Data'!B5)</f>
        <v>RJNA199828007951</v>
      </c>
      <c r="G7" s="12" t="s">
        <v>229</v>
      </c>
      <c r="H7" s="12"/>
      <c r="I7" s="12"/>
      <c r="J7" s="12"/>
      <c r="K7" s="14"/>
      <c r="L7" s="30" t="str">
        <f>IF('SD Teacher''s Data'!J5="","",'SD Teacher''s Data'!J5)</f>
        <v>XXXXXXXX2018</v>
      </c>
      <c r="M7" s="12"/>
      <c r="N7" s="12"/>
      <c r="O7" s="11"/>
      <c r="P7" s="12"/>
    </row>
    <row r="8" spans="1:16" ht="20.100000000000001" customHeight="1" x14ac:dyDescent="0.25">
      <c r="A8" s="21">
        <f>IF(Table1[[#This Row],[नाम]]="","",ROWS($A$1:A5))</f>
        <v>5</v>
      </c>
      <c r="B8" s="22" t="str">
        <f>PROPER(IF('SD Teacher''s Data'!A6="","",'SD Teacher''s Data'!A6))</f>
        <v>Chhotoo Singh</v>
      </c>
      <c r="C8" s="22" t="str">
        <f>PROPER(IF('SD Teacher''s Data'!F6="","",'SD Teacher''s Data'!F6))</f>
        <v>Senior Teacher (Ii Gr.)</v>
      </c>
      <c r="D8" s="23">
        <f>IF('SD Teacher''s Data'!E6="","",'SD Teacher''s Data'!E6)</f>
        <v>24273</v>
      </c>
      <c r="E8" s="24" t="str">
        <f>IF('SD Teacher''s Data'!K6="","",'SD Teacher''s Data'!K6)</f>
        <v>XXXXR5691G</v>
      </c>
      <c r="F8" s="24" t="str">
        <f>IF('SD Teacher''s Data'!B6="","",'SD Teacher''s Data'!B6)</f>
        <v>RJNA199328019992</v>
      </c>
      <c r="G8" s="12"/>
      <c r="H8" s="12"/>
      <c r="I8" s="12"/>
      <c r="J8" s="12"/>
      <c r="K8" s="14"/>
      <c r="L8" s="30" t="str">
        <f>IF('SD Teacher''s Data'!J6="","",'SD Teacher''s Data'!J6)</f>
        <v>XXXXXXXX5283</v>
      </c>
      <c r="M8" s="12"/>
      <c r="N8" s="12"/>
      <c r="O8" s="11"/>
      <c r="P8" s="12"/>
    </row>
    <row r="9" spans="1:16" ht="20.100000000000001" customHeight="1" x14ac:dyDescent="0.25">
      <c r="A9" s="21">
        <f>IF(Table1[[#This Row],[नाम]]="","",ROWS($A$1:A6))</f>
        <v>6</v>
      </c>
      <c r="B9" s="22" t="str">
        <f>PROPER(IF('SD Teacher''s Data'!A7="","",'SD Teacher''s Data'!A7))</f>
        <v>Hemlata Sharma</v>
      </c>
      <c r="C9" s="22" t="str">
        <f>PROPER(IF('SD Teacher''s Data'!F7="","",'SD Teacher''s Data'!F7))</f>
        <v>Teacher (Iii Gr.) Level 2</v>
      </c>
      <c r="D9" s="23">
        <f>IF('SD Teacher''s Data'!E7="","",'SD Teacher''s Data'!E7)</f>
        <v>28733</v>
      </c>
      <c r="E9" s="24" t="str">
        <f>IF('SD Teacher''s Data'!K7="","",'SD Teacher''s Data'!K7)</f>
        <v>XXXXS2123M</v>
      </c>
      <c r="F9" s="24" t="str">
        <f>IF('SD Teacher''s Data'!B7="","",'SD Teacher''s Data'!B7)</f>
        <v>RJNA200828043421</v>
      </c>
      <c r="G9" s="12"/>
      <c r="H9" s="12"/>
      <c r="I9" s="12"/>
      <c r="J9" s="12"/>
      <c r="K9" s="14"/>
      <c r="L9" s="30" t="str">
        <f>IF('SD Teacher''s Data'!J7="","",'SD Teacher''s Data'!J7)</f>
        <v>XXXXXXXX6054</v>
      </c>
      <c r="M9" s="12"/>
      <c r="N9" s="12"/>
      <c r="O9" s="11"/>
      <c r="P9" s="12"/>
    </row>
    <row r="10" spans="1:16" ht="20.100000000000001" customHeight="1" x14ac:dyDescent="0.25">
      <c r="A10" s="21">
        <f>IF(Table1[[#This Row],[नाम]]="","",ROWS($A$1:A7))</f>
        <v>7</v>
      </c>
      <c r="B10" s="22" t="str">
        <f>PROPER(IF('SD Teacher''s Data'!A8="","",'SD Teacher''s Data'!A8))</f>
        <v>Kamla Barupal</v>
      </c>
      <c r="C10" s="22" t="str">
        <f>PROPER(IF('SD Teacher''s Data'!F8="","",'SD Teacher''s Data'!F8))</f>
        <v>Senior Teacher (Ii Gr.)</v>
      </c>
      <c r="D10" s="23">
        <f>IF('SD Teacher''s Data'!E8="","",'SD Teacher''s Data'!E8)</f>
        <v>26704</v>
      </c>
      <c r="E10" s="24" t="str">
        <f>IF('SD Teacher''s Data'!K8="","",'SD Teacher''s Data'!K8)</f>
        <v>XXXXB7337G</v>
      </c>
      <c r="F10" s="24" t="str">
        <f>IF('SD Teacher''s Data'!B8="","",'SD Teacher''s Data'!B8)</f>
        <v>RJNA199728020199</v>
      </c>
      <c r="G10" s="12"/>
      <c r="H10" s="12"/>
      <c r="I10" s="12"/>
      <c r="J10" s="12"/>
      <c r="K10" s="14"/>
      <c r="L10" s="30" t="str">
        <f>IF('SD Teacher''s Data'!J8="","",'SD Teacher''s Data'!J8)</f>
        <v>XXXXXXXX5772</v>
      </c>
      <c r="M10" s="12"/>
      <c r="N10" s="12"/>
      <c r="O10" s="11"/>
      <c r="P10" s="12"/>
    </row>
    <row r="11" spans="1:16" ht="20.100000000000001" customHeight="1" x14ac:dyDescent="0.25">
      <c r="A11" s="21">
        <f>IF(Table1[[#This Row],[नाम]]="","",ROWS($A$1:A8))</f>
        <v>8</v>
      </c>
      <c r="B11" s="22" t="str">
        <f>PROPER(IF('SD Teacher''s Data'!A9="","",'SD Teacher''s Data'!A9))</f>
        <v>Kamla Sesma</v>
      </c>
      <c r="C11" s="22" t="str">
        <f>PROPER(IF('SD Teacher''s Data'!F9="","",'SD Teacher''s Data'!F9))</f>
        <v>Lecturer (I Gr.)</v>
      </c>
      <c r="D11" s="23">
        <f>IF('SD Teacher''s Data'!E9="","",'SD Teacher''s Data'!E9)</f>
        <v>32399</v>
      </c>
      <c r="E11" s="24" t="str">
        <f>IF('SD Teacher''s Data'!K9="","",'SD Teacher''s Data'!K9)</f>
        <v>XXXXs2977h</v>
      </c>
      <c r="F11" s="24" t="str">
        <f>IF('SD Teacher''s Data'!B9="","",'SD Teacher''s Data'!B9)</f>
        <v>RJNA201828017689</v>
      </c>
      <c r="G11" s="12"/>
      <c r="H11" s="12"/>
      <c r="I11" s="12"/>
      <c r="J11" s="12"/>
      <c r="K11" s="14"/>
      <c r="L11" s="30" t="str">
        <f>IF('SD Teacher''s Data'!J9="","",'SD Teacher''s Data'!J9)</f>
        <v>XXXXXXXX8357</v>
      </c>
      <c r="M11" s="12"/>
      <c r="N11" s="12"/>
      <c r="O11" s="11"/>
      <c r="P11" s="12"/>
    </row>
    <row r="12" spans="1:16" ht="20.100000000000001" customHeight="1" x14ac:dyDescent="0.25">
      <c r="A12" s="21">
        <f>IF(Table1[[#This Row],[नाम]]="","",ROWS($A$1:A9))</f>
        <v>9</v>
      </c>
      <c r="B12" s="22" t="str">
        <f>PROPER(IF('SD Teacher''s Data'!A10="","",'SD Teacher''s Data'!A10))</f>
        <v>Pramod Kanwar</v>
      </c>
      <c r="C12" s="22" t="str">
        <f>PROPER(IF('SD Teacher''s Data'!F10="","",'SD Teacher''s Data'!F10))</f>
        <v>Senior Teacher (Ii Gr.)</v>
      </c>
      <c r="D12" s="23">
        <f>IF('SD Teacher''s Data'!E10="","",'SD Teacher''s Data'!E10)</f>
        <v>35287</v>
      </c>
      <c r="E12" s="24" t="str">
        <f>IF('SD Teacher''s Data'!K10="","",'SD Teacher''s Data'!K10)</f>
        <v>XXXXK0742Q</v>
      </c>
      <c r="F12" s="24" t="str">
        <f>IF('SD Teacher''s Data'!B10="","",'SD Teacher''s Data'!B10)</f>
        <v>RJBM201905021820</v>
      </c>
      <c r="G12" s="12"/>
      <c r="H12" s="12"/>
      <c r="I12" s="12"/>
      <c r="J12" s="12"/>
      <c r="K12" s="14"/>
      <c r="L12" s="30" t="str">
        <f>IF('SD Teacher''s Data'!J10="","",'SD Teacher''s Data'!J10)</f>
        <v>XXXXXXXX9492</v>
      </c>
      <c r="M12" s="12"/>
      <c r="N12" s="12"/>
      <c r="O12" s="11"/>
      <c r="P12" s="12"/>
    </row>
    <row r="13" spans="1:16" ht="20.100000000000001" customHeight="1" x14ac:dyDescent="0.25">
      <c r="A13" s="21">
        <f>IF(Table1[[#This Row],[नाम]]="","",ROWS($A$1:A10))</f>
        <v>10</v>
      </c>
      <c r="B13" s="22" t="str">
        <f>PROPER(IF('SD Teacher''s Data'!A11="","",'SD Teacher''s Data'!A11))</f>
        <v>Rajkumari Jhhala</v>
      </c>
      <c r="C13" s="22" t="str">
        <f>PROPER(IF('SD Teacher''s Data'!F11="","",'SD Teacher''s Data'!F11))</f>
        <v>Teacher (Iii Gr.) Level 1</v>
      </c>
      <c r="D13" s="23">
        <f>IF('SD Teacher''s Data'!E11="","",'SD Teacher''s Data'!E11)</f>
        <v>27987</v>
      </c>
      <c r="E13" s="24" t="str">
        <f>IF('SD Teacher''s Data'!K11="","",'SD Teacher''s Data'!K11)</f>
        <v>XXXXJ5923K</v>
      </c>
      <c r="F13" s="24" t="str">
        <f>IF('SD Teacher''s Data'!B11="","",'SD Teacher''s Data'!B11)</f>
        <v>RJNA199828007781</v>
      </c>
      <c r="G13" s="12"/>
      <c r="H13" s="12"/>
      <c r="I13" s="12"/>
      <c r="J13" s="12"/>
      <c r="K13" s="14"/>
      <c r="L13" s="30" t="str">
        <f>IF('SD Teacher''s Data'!J11="","",'SD Teacher''s Data'!J11)</f>
        <v>XXXXXXXX0431</v>
      </c>
      <c r="M13" s="12"/>
      <c r="N13" s="12"/>
      <c r="O13" s="11"/>
      <c r="P13" s="12"/>
    </row>
    <row r="14" spans="1:16" ht="20.100000000000001" customHeight="1" x14ac:dyDescent="0.25">
      <c r="A14" s="21">
        <f>IF(Table1[[#This Row],[नाम]]="","",ROWS($A$1:A11))</f>
        <v>11</v>
      </c>
      <c r="B14" s="22" t="str">
        <f>PROPER(IF('SD Teacher''s Data'!A12="","",'SD Teacher''s Data'!A12))</f>
        <v>Rameshwar Lal</v>
      </c>
      <c r="C14" s="22" t="str">
        <f>PROPER(IF('SD Teacher''s Data'!F12="","",'SD Teacher''s Data'!F12))</f>
        <v>Senior Teacher (Ii Gr.)</v>
      </c>
      <c r="D14" s="23">
        <f>IF('SD Teacher''s Data'!E12="","",'SD Teacher''s Data'!E12)</f>
        <v>27399</v>
      </c>
      <c r="E14" s="24" t="str">
        <f>IF('SD Teacher''s Data'!K12="","",'SD Teacher''s Data'!K12)</f>
        <v>XXXXL2950R</v>
      </c>
      <c r="F14" s="24" t="str">
        <f>IF('SD Teacher''s Data'!B12="","",'SD Teacher''s Data'!B12)</f>
        <v>RJNA200528011759</v>
      </c>
      <c r="G14" s="12"/>
      <c r="H14" s="12"/>
      <c r="I14" s="12"/>
      <c r="J14" s="12"/>
      <c r="K14" s="14"/>
      <c r="L14" s="30" t="str">
        <f>IF('SD Teacher''s Data'!J12="","",'SD Teacher''s Data'!J12)</f>
        <v>XXXXXXXX2930</v>
      </c>
      <c r="M14" s="12"/>
      <c r="N14" s="12"/>
      <c r="O14" s="11"/>
      <c r="P14" s="12"/>
    </row>
    <row r="15" spans="1:16" ht="20.100000000000001" customHeight="1" x14ac:dyDescent="0.25">
      <c r="A15" s="21">
        <f>IF(Table1[[#This Row],[नाम]]="","",ROWS($A$1:A12))</f>
        <v>12</v>
      </c>
      <c r="B15" s="22" t="str">
        <f>PROPER(IF('SD Teacher''s Data'!A13="","",'SD Teacher''s Data'!A13))</f>
        <v>Randheer Singh Shekhawat</v>
      </c>
      <c r="C15" s="22" t="str">
        <f>PROPER(IF('SD Teacher''s Data'!F13="","",'SD Teacher''s Data'!F13))</f>
        <v>Pet (Iii Gr.)</v>
      </c>
      <c r="D15" s="23">
        <f>IF('SD Teacher''s Data'!E13="","",'SD Teacher''s Data'!E13)</f>
        <v>24149</v>
      </c>
      <c r="E15" s="24" t="str">
        <f>IF('SD Teacher''s Data'!K13="","",'SD Teacher''s Data'!K13)</f>
        <v>XXXXS9053R</v>
      </c>
      <c r="F15" s="24" t="str">
        <f>IF('SD Teacher''s Data'!B13="","",'SD Teacher''s Data'!B13)</f>
        <v>RJNA199128021077</v>
      </c>
      <c r="G15" s="12"/>
      <c r="H15" s="12"/>
      <c r="I15" s="12"/>
      <c r="J15" s="12"/>
      <c r="K15" s="14"/>
      <c r="L15" s="30" t="str">
        <f>IF('SD Teacher''s Data'!J13="","",'SD Teacher''s Data'!J13)</f>
        <v>XXXXXXXX6382</v>
      </c>
      <c r="M15" s="12"/>
      <c r="N15" s="12"/>
      <c r="O15" s="11"/>
      <c r="P15" s="12"/>
    </row>
    <row r="16" spans="1:16" ht="20.100000000000001" customHeight="1" x14ac:dyDescent="0.25">
      <c r="A16" s="21">
        <f>IF(Table1[[#This Row],[नाम]]="","",ROWS($A$1:A13))</f>
        <v>13</v>
      </c>
      <c r="B16" s="22" t="str">
        <f>PROPER(IF('SD Teacher''s Data'!A14="","",'SD Teacher''s Data'!A14))</f>
        <v>Santosh Mohanpuriya</v>
      </c>
      <c r="C16" s="22" t="str">
        <f>PROPER(IF('SD Teacher''s Data'!F14="","",'SD Teacher''s Data'!F14))</f>
        <v>Teacher (Iii Gr.) Level 1</v>
      </c>
      <c r="D16" s="23">
        <f>IF('SD Teacher''s Data'!E14="","",'SD Teacher''s Data'!E14)</f>
        <v>26897</v>
      </c>
      <c r="E16" s="24" t="str">
        <f>IF('SD Teacher''s Data'!K14="","",'SD Teacher''s Data'!K14)</f>
        <v>XXXXM6069K</v>
      </c>
      <c r="F16" s="24" t="str">
        <f>IF('SD Teacher''s Data'!B14="","",'SD Teacher''s Data'!B14)</f>
        <v>RJNA199828007841</v>
      </c>
      <c r="G16" s="12"/>
      <c r="H16" s="12"/>
      <c r="I16" s="12"/>
      <c r="J16" s="12"/>
      <c r="K16" s="14"/>
      <c r="L16" s="30" t="str">
        <f>IF('SD Teacher''s Data'!J14="","",'SD Teacher''s Data'!J14)</f>
        <v>XXXXXXXX2806</v>
      </c>
      <c r="M16" s="12"/>
      <c r="N16" s="12"/>
      <c r="O16" s="11"/>
      <c r="P16" s="12"/>
    </row>
    <row r="17" spans="1:16" ht="20.100000000000001" customHeight="1" x14ac:dyDescent="0.25">
      <c r="A17" s="21">
        <f>IF(Table1[[#This Row],[नाम]]="","",ROWS($A$1:A14))</f>
        <v>14</v>
      </c>
      <c r="B17" s="22" t="str">
        <f>PROPER(IF('SD Teacher''s Data'!A15="","",'SD Teacher''s Data'!A15))</f>
        <v>Saroj Sunariwal</v>
      </c>
      <c r="C17" s="22" t="str">
        <f>PROPER(IF('SD Teacher''s Data'!F15="","",'SD Teacher''s Data'!F15))</f>
        <v>Teacher (Iii Gr.) Level 2</v>
      </c>
      <c r="D17" s="23">
        <f>IF('SD Teacher''s Data'!E15="","",'SD Teacher''s Data'!E15)</f>
        <v>25787</v>
      </c>
      <c r="E17" s="24" t="str">
        <f>IF('SD Teacher''s Data'!K15="","",'SD Teacher''s Data'!K15)</f>
        <v>XXXXS9205L</v>
      </c>
      <c r="F17" s="24" t="str">
        <f>IF('SD Teacher''s Data'!B15="","",'SD Teacher''s Data'!B15)</f>
        <v>RJNA199928008033</v>
      </c>
      <c r="G17" s="12"/>
      <c r="H17" s="12"/>
      <c r="I17" s="12"/>
      <c r="J17" s="12"/>
      <c r="K17" s="14"/>
      <c r="L17" s="30" t="str">
        <f>IF('SD Teacher''s Data'!J15="","",'SD Teacher''s Data'!J15)</f>
        <v>XXXXXXXX7166</v>
      </c>
      <c r="M17" s="12"/>
      <c r="N17" s="12"/>
      <c r="O17" s="11"/>
      <c r="P17" s="12"/>
    </row>
    <row r="18" spans="1:16" ht="20.100000000000001" customHeight="1" x14ac:dyDescent="0.25">
      <c r="A18" s="21">
        <f>IF(Table1[[#This Row],[नाम]]="","",ROWS($A$1:A15))</f>
        <v>15</v>
      </c>
      <c r="B18" s="22" t="str">
        <f>PROPER(IF('SD Teacher''s Data'!A16="","",'SD Teacher''s Data'!A16))</f>
        <v>Sita Ram Balai</v>
      </c>
      <c r="C18" s="22" t="str">
        <f>PROPER(IF('SD Teacher''s Data'!F16="","",'SD Teacher''s Data'!F16))</f>
        <v>Principal &amp; Equivalent</v>
      </c>
      <c r="D18" s="23">
        <f>IF('SD Teacher''s Data'!E16="","",'SD Teacher''s Data'!E16)</f>
        <v>23986</v>
      </c>
      <c r="E18" s="24" t="str">
        <f>IF('SD Teacher''s Data'!K16="","",'SD Teacher''s Data'!K16)</f>
        <v>XXXXB2351H</v>
      </c>
      <c r="F18" s="24" t="str">
        <f>IF('SD Teacher''s Data'!B16="","",'SD Teacher''s Data'!B16)</f>
        <v>RJNA198828013771</v>
      </c>
      <c r="G18" s="12"/>
      <c r="H18" s="12"/>
      <c r="I18" s="12"/>
      <c r="J18" s="12"/>
      <c r="K18" s="14"/>
      <c r="L18" s="30" t="str">
        <f>IF('SD Teacher''s Data'!J16="","",'SD Teacher''s Data'!J16)</f>
        <v>XXXXXXXX5282</v>
      </c>
      <c r="M18" s="12"/>
      <c r="N18" s="12"/>
      <c r="O18" s="11"/>
      <c r="P18" s="12"/>
    </row>
    <row r="19" spans="1:16" ht="20.100000000000001" customHeight="1" x14ac:dyDescent="0.25">
      <c r="A19" s="21">
        <f>IF(Table1[[#This Row],[नाम]]="","",ROWS($A$1:A16))</f>
        <v>16</v>
      </c>
      <c r="B19" s="22" t="str">
        <f>PROPER(IF('SD Teacher''s Data'!A17="","",'SD Teacher''s Data'!A17))</f>
        <v>Sukha Ram Muhal</v>
      </c>
      <c r="C19" s="22" t="str">
        <f>PROPER(IF('SD Teacher''s Data'!F17="","",'SD Teacher''s Data'!F17))</f>
        <v>Lecturer (I Gr.)</v>
      </c>
      <c r="D19" s="23">
        <f>IF('SD Teacher''s Data'!E17="","",'SD Teacher''s Data'!E17)</f>
        <v>31600</v>
      </c>
      <c r="E19" s="24" t="str">
        <f>IF('SD Teacher''s Data'!K17="","",'SD Teacher''s Data'!K17)</f>
        <v>XXXXM7372J</v>
      </c>
      <c r="F19" s="24" t="str">
        <f>IF('SD Teacher''s Data'!B17="","",'SD Teacher''s Data'!B17)</f>
        <v>RJNA201128019576</v>
      </c>
      <c r="G19" s="12"/>
      <c r="H19" s="12"/>
      <c r="I19" s="12"/>
      <c r="J19" s="12"/>
      <c r="K19" s="14"/>
      <c r="L19" s="30" t="str">
        <f>IF('SD Teacher''s Data'!J17="","",'SD Teacher''s Data'!J17)</f>
        <v>XXXXXXXX3811</v>
      </c>
      <c r="M19" s="12"/>
      <c r="N19" s="12"/>
      <c r="O19" s="11"/>
      <c r="P19" s="12"/>
    </row>
    <row r="20" spans="1:16" ht="20.100000000000001" customHeight="1" x14ac:dyDescent="0.25">
      <c r="A20" s="21" t="str">
        <f>IF(Table1[[#This Row],[नाम]]="","",ROWS($A$1:A17))</f>
        <v/>
      </c>
      <c r="B20" s="22" t="str">
        <f>PROPER(IF('SD Teacher''s Data'!A18="","",'SD Teacher''s Data'!A18))</f>
        <v/>
      </c>
      <c r="C20" s="22" t="str">
        <f>PROPER(IF('SD Teacher''s Data'!F18="","",'SD Teacher''s Data'!F18))</f>
        <v/>
      </c>
      <c r="D20" s="23" t="str">
        <f>IF('SD Teacher''s Data'!E18="","",'SD Teacher''s Data'!E18)</f>
        <v/>
      </c>
      <c r="E20" s="24" t="str">
        <f>IF('SD Teacher''s Data'!K18="","",'SD Teacher''s Data'!K18)</f>
        <v/>
      </c>
      <c r="F20" s="24" t="str">
        <f>IF('SD Teacher''s Data'!B18="","",'SD Teacher''s Data'!B18)</f>
        <v/>
      </c>
      <c r="G20" s="12"/>
      <c r="H20" s="12"/>
      <c r="I20" s="12"/>
      <c r="J20" s="12"/>
      <c r="K20" s="14"/>
      <c r="L20" s="30" t="str">
        <f>IF('SD Teacher''s Data'!J18="","",'SD Teacher''s Data'!J18)</f>
        <v/>
      </c>
      <c r="M20" s="12"/>
      <c r="N20" s="12"/>
      <c r="O20" s="11"/>
      <c r="P20" s="12"/>
    </row>
    <row r="21" spans="1:16" ht="20.100000000000001" customHeight="1" x14ac:dyDescent="0.25">
      <c r="A21" s="21" t="str">
        <f>IF(Table1[[#This Row],[नाम]]="","",ROWS($A$1:A18))</f>
        <v/>
      </c>
      <c r="B21" s="22" t="str">
        <f>PROPER(IF('SD Teacher''s Data'!A19="","",'SD Teacher''s Data'!A19))</f>
        <v/>
      </c>
      <c r="C21" s="22" t="str">
        <f>PROPER(IF('SD Teacher''s Data'!F19="","",'SD Teacher''s Data'!F19))</f>
        <v/>
      </c>
      <c r="D21" s="23" t="str">
        <f>IF('SD Teacher''s Data'!E19="","",'SD Teacher''s Data'!E19)</f>
        <v/>
      </c>
      <c r="E21" s="24" t="str">
        <f>IF('SD Teacher''s Data'!K19="","",'SD Teacher''s Data'!K19)</f>
        <v/>
      </c>
      <c r="F21" s="24" t="str">
        <f>IF('SD Teacher''s Data'!B19="","",'SD Teacher''s Data'!B19)</f>
        <v/>
      </c>
      <c r="G21" s="12"/>
      <c r="H21" s="12"/>
      <c r="I21" s="12"/>
      <c r="J21" s="12"/>
      <c r="K21" s="14"/>
      <c r="L21" s="30" t="str">
        <f>IF('SD Teacher''s Data'!J19="","",'SD Teacher''s Data'!J19)</f>
        <v/>
      </c>
      <c r="M21" s="12"/>
      <c r="N21" s="12"/>
      <c r="O21" s="11"/>
      <c r="P21" s="12"/>
    </row>
    <row r="22" spans="1:16" ht="20.100000000000001" customHeight="1" x14ac:dyDescent="0.25">
      <c r="A22" s="21" t="str">
        <f>IF(Table1[[#This Row],[नाम]]="","",ROWS($A$1:A19))</f>
        <v/>
      </c>
      <c r="B22" s="22" t="str">
        <f>PROPER(IF('SD Teacher''s Data'!A20="","",'SD Teacher''s Data'!A20))</f>
        <v/>
      </c>
      <c r="C22" s="22" t="str">
        <f>PROPER(IF('SD Teacher''s Data'!F20="","",'SD Teacher''s Data'!F20))</f>
        <v/>
      </c>
      <c r="D22" s="23" t="str">
        <f>IF('SD Teacher''s Data'!E20="","",'SD Teacher''s Data'!E20)</f>
        <v/>
      </c>
      <c r="E22" s="24" t="str">
        <f>IF('SD Teacher''s Data'!K20="","",'SD Teacher''s Data'!K20)</f>
        <v/>
      </c>
      <c r="F22" s="24" t="str">
        <f>IF('SD Teacher''s Data'!B20="","",'SD Teacher''s Data'!B20)</f>
        <v/>
      </c>
      <c r="G22" s="12"/>
      <c r="H22" s="12"/>
      <c r="I22" s="12"/>
      <c r="J22" s="12"/>
      <c r="K22" s="14"/>
      <c r="L22" s="30" t="str">
        <f>IF('SD Teacher''s Data'!J20="","",'SD Teacher''s Data'!J20)</f>
        <v/>
      </c>
      <c r="M22" s="12"/>
      <c r="N22" s="12"/>
      <c r="O22" s="11"/>
      <c r="P22" s="12"/>
    </row>
    <row r="23" spans="1:16" ht="20.100000000000001" customHeight="1" x14ac:dyDescent="0.25">
      <c r="A23" s="21" t="str">
        <f>IF(Table1[[#This Row],[नाम]]="","",ROWS($A$1:A20))</f>
        <v/>
      </c>
      <c r="B23" s="22" t="str">
        <f>PROPER(IF('SD Teacher''s Data'!A21="","",'SD Teacher''s Data'!A21))</f>
        <v/>
      </c>
      <c r="C23" s="22" t="str">
        <f>PROPER(IF('SD Teacher''s Data'!F21="","",'SD Teacher''s Data'!F21))</f>
        <v/>
      </c>
      <c r="D23" s="23" t="str">
        <f>IF('SD Teacher''s Data'!E21="","",'SD Teacher''s Data'!E21)</f>
        <v/>
      </c>
      <c r="E23" s="24" t="str">
        <f>IF('SD Teacher''s Data'!K21="","",'SD Teacher''s Data'!K21)</f>
        <v/>
      </c>
      <c r="F23" s="24" t="str">
        <f>IF('SD Teacher''s Data'!B21="","",'SD Teacher''s Data'!B21)</f>
        <v/>
      </c>
      <c r="G23" s="12"/>
      <c r="H23" s="12"/>
      <c r="I23" s="12"/>
      <c r="J23" s="12"/>
      <c r="K23" s="14"/>
      <c r="L23" s="30" t="str">
        <f>IF('SD Teacher''s Data'!J21="","",'SD Teacher''s Data'!J21)</f>
        <v/>
      </c>
      <c r="M23" s="12"/>
      <c r="N23" s="12"/>
      <c r="O23" s="11"/>
      <c r="P23" s="12"/>
    </row>
    <row r="24" spans="1:16" ht="20.100000000000001" customHeight="1" x14ac:dyDescent="0.25">
      <c r="A24" s="21" t="str">
        <f>IF(Table1[[#This Row],[नाम]]="","",ROWS($A$1:A21))</f>
        <v/>
      </c>
      <c r="B24" s="22" t="str">
        <f>PROPER(IF('SD Teacher''s Data'!A22="","",'SD Teacher''s Data'!A22))</f>
        <v/>
      </c>
      <c r="C24" s="22" t="str">
        <f>PROPER(IF('SD Teacher''s Data'!F22="","",'SD Teacher''s Data'!F22))</f>
        <v/>
      </c>
      <c r="D24" s="23" t="str">
        <f>IF('SD Teacher''s Data'!E22="","",'SD Teacher''s Data'!E22)</f>
        <v/>
      </c>
      <c r="E24" s="24" t="str">
        <f>IF('SD Teacher''s Data'!K22="","",'SD Teacher''s Data'!K22)</f>
        <v/>
      </c>
      <c r="F24" s="24" t="str">
        <f>IF('SD Teacher''s Data'!B22="","",'SD Teacher''s Data'!B22)</f>
        <v/>
      </c>
      <c r="G24" s="12"/>
      <c r="H24" s="12"/>
      <c r="I24" s="12"/>
      <c r="J24" s="12"/>
      <c r="K24" s="14"/>
      <c r="L24" s="30" t="str">
        <f>IF('SD Teacher''s Data'!J22="","",'SD Teacher''s Data'!J22)</f>
        <v/>
      </c>
      <c r="M24" s="12"/>
      <c r="N24" s="12"/>
      <c r="O24" s="11"/>
      <c r="P24" s="12"/>
    </row>
    <row r="25" spans="1:16" ht="20.100000000000001" customHeight="1" x14ac:dyDescent="0.25">
      <c r="A25" s="21" t="str">
        <f>IF(Table1[[#This Row],[नाम]]="","",ROWS($A$1:A22))</f>
        <v/>
      </c>
      <c r="B25" s="22" t="str">
        <f>PROPER(IF('SD Teacher''s Data'!A23="","",'SD Teacher''s Data'!A23))</f>
        <v/>
      </c>
      <c r="C25" s="22" t="str">
        <f>PROPER(IF('SD Teacher''s Data'!F23="","",'SD Teacher''s Data'!F23))</f>
        <v/>
      </c>
      <c r="D25" s="23" t="str">
        <f>IF('SD Teacher''s Data'!E23="","",'SD Teacher''s Data'!E23)</f>
        <v/>
      </c>
      <c r="E25" s="24" t="str">
        <f>IF('SD Teacher''s Data'!K23="","",'SD Teacher''s Data'!K23)</f>
        <v/>
      </c>
      <c r="F25" s="24" t="str">
        <f>IF('SD Teacher''s Data'!B23="","",'SD Teacher''s Data'!B23)</f>
        <v/>
      </c>
      <c r="G25" s="12"/>
      <c r="H25" s="12"/>
      <c r="I25" s="12"/>
      <c r="J25" s="12"/>
      <c r="K25" s="14"/>
      <c r="L25" s="30" t="str">
        <f>IF('SD Teacher''s Data'!J23="","",'SD Teacher''s Data'!J23)</f>
        <v/>
      </c>
      <c r="M25" s="12"/>
      <c r="N25" s="12"/>
      <c r="O25" s="11"/>
      <c r="P25" s="12"/>
    </row>
    <row r="26" spans="1:16" ht="20.100000000000001" customHeight="1" x14ac:dyDescent="0.25">
      <c r="A26" s="21" t="str">
        <f>IF(Table1[[#This Row],[नाम]]="","",ROWS($A$1:A23))</f>
        <v/>
      </c>
      <c r="B26" s="22" t="str">
        <f>PROPER(IF('SD Teacher''s Data'!A24="","",'SD Teacher''s Data'!A24))</f>
        <v/>
      </c>
      <c r="C26" s="22" t="str">
        <f>PROPER(IF('SD Teacher''s Data'!F24="","",'SD Teacher''s Data'!F24))</f>
        <v/>
      </c>
      <c r="D26" s="23" t="str">
        <f>IF('SD Teacher''s Data'!E24="","",'SD Teacher''s Data'!E24)</f>
        <v/>
      </c>
      <c r="E26" s="24" t="str">
        <f>IF('SD Teacher''s Data'!K24="","",'SD Teacher''s Data'!K24)</f>
        <v/>
      </c>
      <c r="F26" s="24" t="str">
        <f>IF('SD Teacher''s Data'!B24="","",'SD Teacher''s Data'!B24)</f>
        <v/>
      </c>
      <c r="G26" s="12"/>
      <c r="H26" s="12"/>
      <c r="I26" s="12"/>
      <c r="J26" s="12"/>
      <c r="K26" s="14"/>
      <c r="L26" s="30" t="str">
        <f>IF('SD Teacher''s Data'!J24="","",'SD Teacher''s Data'!J24)</f>
        <v/>
      </c>
      <c r="M26" s="12"/>
      <c r="N26" s="12"/>
      <c r="O26" s="11"/>
      <c r="P26" s="12"/>
    </row>
    <row r="27" spans="1:16" ht="20.100000000000001" customHeight="1" x14ac:dyDescent="0.25">
      <c r="A27" s="21" t="str">
        <f>IF(Table1[[#This Row],[नाम]]="","",ROWS($A$1:A24))</f>
        <v/>
      </c>
      <c r="B27" s="22" t="str">
        <f>PROPER(IF('SD Teacher''s Data'!A25="","",'SD Teacher''s Data'!A25))</f>
        <v/>
      </c>
      <c r="C27" s="22" t="str">
        <f>PROPER(IF('SD Teacher''s Data'!F25="","",'SD Teacher''s Data'!F25))</f>
        <v/>
      </c>
      <c r="D27" s="23" t="str">
        <f>IF('SD Teacher''s Data'!E25="","",'SD Teacher''s Data'!E25)</f>
        <v/>
      </c>
      <c r="E27" s="24" t="str">
        <f>IF('SD Teacher''s Data'!K25="","",'SD Teacher''s Data'!K25)</f>
        <v/>
      </c>
      <c r="F27" s="24" t="str">
        <f>IF('SD Teacher''s Data'!B25="","",'SD Teacher''s Data'!B25)</f>
        <v/>
      </c>
      <c r="G27" s="12"/>
      <c r="H27" s="12"/>
      <c r="I27" s="12"/>
      <c r="J27" s="12"/>
      <c r="K27" s="14"/>
      <c r="L27" s="30" t="str">
        <f>IF('SD Teacher''s Data'!J25="","",'SD Teacher''s Data'!J25)</f>
        <v/>
      </c>
      <c r="M27" s="12"/>
      <c r="N27" s="12"/>
      <c r="O27" s="11"/>
      <c r="P27" s="12"/>
    </row>
    <row r="28" spans="1:16" ht="20.100000000000001" customHeight="1" x14ac:dyDescent="0.25">
      <c r="A28" s="21" t="str">
        <f>IF(Table1[[#This Row],[नाम]]="","",ROWS($A$1:A25))</f>
        <v/>
      </c>
      <c r="B28" s="22" t="str">
        <f>PROPER(IF('SD Teacher''s Data'!A26="","",'SD Teacher''s Data'!A26))</f>
        <v/>
      </c>
      <c r="C28" s="22" t="str">
        <f>PROPER(IF('SD Teacher''s Data'!F26="","",'SD Teacher''s Data'!F26))</f>
        <v/>
      </c>
      <c r="D28" s="23" t="str">
        <f>IF('SD Teacher''s Data'!E26="","",'SD Teacher''s Data'!E26)</f>
        <v/>
      </c>
      <c r="E28" s="24" t="str">
        <f>IF('SD Teacher''s Data'!K26="","",'SD Teacher''s Data'!K26)</f>
        <v/>
      </c>
      <c r="F28" s="24" t="str">
        <f>IF('SD Teacher''s Data'!B26="","",'SD Teacher''s Data'!B26)</f>
        <v/>
      </c>
      <c r="G28" s="12"/>
      <c r="H28" s="12"/>
      <c r="I28" s="12"/>
      <c r="J28" s="12"/>
      <c r="K28" s="14"/>
      <c r="L28" s="30" t="str">
        <f>IF('SD Teacher''s Data'!J26="","",'SD Teacher''s Data'!J26)</f>
        <v/>
      </c>
      <c r="M28" s="12"/>
      <c r="N28" s="12"/>
      <c r="O28" s="11"/>
      <c r="P28" s="12"/>
    </row>
    <row r="29" spans="1:16" ht="20.100000000000001" customHeight="1" x14ac:dyDescent="0.25">
      <c r="A29" s="21" t="str">
        <f>IF(Table1[[#This Row],[नाम]]="","",ROWS($A$1:A26))</f>
        <v/>
      </c>
      <c r="B29" s="22" t="str">
        <f>PROPER(IF('SD Teacher''s Data'!A27="","",'SD Teacher''s Data'!A27))</f>
        <v/>
      </c>
      <c r="C29" s="22" t="str">
        <f>PROPER(IF('SD Teacher''s Data'!F27="","",'SD Teacher''s Data'!F27))</f>
        <v/>
      </c>
      <c r="D29" s="23" t="str">
        <f>IF('SD Teacher''s Data'!E27="","",'SD Teacher''s Data'!E27)</f>
        <v/>
      </c>
      <c r="E29" s="24" t="str">
        <f>IF('SD Teacher''s Data'!K27="","",'SD Teacher''s Data'!K27)</f>
        <v/>
      </c>
      <c r="F29" s="24" t="str">
        <f>IF('SD Teacher''s Data'!B27="","",'SD Teacher''s Data'!B27)</f>
        <v/>
      </c>
      <c r="G29" s="12"/>
      <c r="H29" s="12"/>
      <c r="I29" s="12"/>
      <c r="J29" s="12"/>
      <c r="K29" s="14"/>
      <c r="L29" s="30" t="str">
        <f>IF('SD Teacher''s Data'!J27="","",'SD Teacher''s Data'!J27)</f>
        <v/>
      </c>
      <c r="M29" s="12"/>
      <c r="N29" s="12"/>
      <c r="O29" s="11"/>
      <c r="P29" s="12"/>
    </row>
    <row r="30" spans="1:16" ht="20.100000000000001" customHeight="1" x14ac:dyDescent="0.25">
      <c r="A30" s="21" t="str">
        <f>IF(Table1[[#This Row],[नाम]]="","",ROWS($A$1:A27))</f>
        <v/>
      </c>
      <c r="B30" s="22" t="str">
        <f>PROPER(IF('SD Teacher''s Data'!A28="","",'SD Teacher''s Data'!A28))</f>
        <v/>
      </c>
      <c r="C30" s="22" t="str">
        <f>PROPER(IF('SD Teacher''s Data'!F28="","",'SD Teacher''s Data'!F28))</f>
        <v/>
      </c>
      <c r="D30" s="23" t="str">
        <f>IF('SD Teacher''s Data'!E28="","",'SD Teacher''s Data'!E28)</f>
        <v/>
      </c>
      <c r="E30" s="24" t="str">
        <f>IF('SD Teacher''s Data'!K28="","",'SD Teacher''s Data'!K28)</f>
        <v/>
      </c>
      <c r="F30" s="24" t="str">
        <f>IF('SD Teacher''s Data'!B28="","",'SD Teacher''s Data'!B28)</f>
        <v/>
      </c>
      <c r="G30" s="12"/>
      <c r="H30" s="12"/>
      <c r="I30" s="12"/>
      <c r="J30" s="12"/>
      <c r="K30" s="14"/>
      <c r="L30" s="30" t="str">
        <f>IF('SD Teacher''s Data'!J28="","",'SD Teacher''s Data'!J28)</f>
        <v/>
      </c>
      <c r="M30" s="12"/>
      <c r="N30" s="12"/>
      <c r="O30" s="11"/>
      <c r="P30" s="12"/>
    </row>
    <row r="31" spans="1:16" ht="20.100000000000001" customHeight="1" x14ac:dyDescent="0.25">
      <c r="A31" s="21" t="str">
        <f>IF(Table1[[#This Row],[नाम]]="","",ROWS($A$1:A28))</f>
        <v/>
      </c>
      <c r="B31" s="22" t="str">
        <f>PROPER(IF('SD Teacher''s Data'!A29="","",'SD Teacher''s Data'!A29))</f>
        <v/>
      </c>
      <c r="C31" s="22" t="str">
        <f>PROPER(IF('SD Teacher''s Data'!F29="","",'SD Teacher''s Data'!F29))</f>
        <v/>
      </c>
      <c r="D31" s="23" t="str">
        <f>IF('SD Teacher''s Data'!E29="","",'SD Teacher''s Data'!E29)</f>
        <v/>
      </c>
      <c r="E31" s="24" t="str">
        <f>IF('SD Teacher''s Data'!K29="","",'SD Teacher''s Data'!K29)</f>
        <v/>
      </c>
      <c r="F31" s="24" t="str">
        <f>IF('SD Teacher''s Data'!B29="","",'SD Teacher''s Data'!B29)</f>
        <v/>
      </c>
      <c r="G31" s="12"/>
      <c r="H31" s="12"/>
      <c r="I31" s="12"/>
      <c r="J31" s="12"/>
      <c r="K31" s="14"/>
      <c r="L31" s="30" t="str">
        <f>IF('SD Teacher''s Data'!J29="","",'SD Teacher''s Data'!J29)</f>
        <v/>
      </c>
      <c r="M31" s="12"/>
      <c r="N31" s="12"/>
      <c r="O31" s="11"/>
      <c r="P31" s="12"/>
    </row>
    <row r="32" spans="1:16" ht="20.100000000000001" customHeight="1" x14ac:dyDescent="0.25">
      <c r="A32" s="21" t="str">
        <f>IF(Table1[[#This Row],[नाम]]="","",ROWS($A$1:A29))</f>
        <v/>
      </c>
      <c r="B32" s="22" t="str">
        <f>PROPER(IF('SD Teacher''s Data'!A30="","",'SD Teacher''s Data'!A30))</f>
        <v/>
      </c>
      <c r="C32" s="22" t="str">
        <f>PROPER(IF('SD Teacher''s Data'!F30="","",'SD Teacher''s Data'!F30))</f>
        <v/>
      </c>
      <c r="D32" s="23" t="str">
        <f>IF('SD Teacher''s Data'!E30="","",'SD Teacher''s Data'!E30)</f>
        <v/>
      </c>
      <c r="E32" s="24" t="str">
        <f>IF('SD Teacher''s Data'!K30="","",'SD Teacher''s Data'!K30)</f>
        <v/>
      </c>
      <c r="F32" s="24" t="str">
        <f>IF('SD Teacher''s Data'!B30="","",'SD Teacher''s Data'!B30)</f>
        <v/>
      </c>
      <c r="G32" s="12"/>
      <c r="H32" s="12"/>
      <c r="I32" s="12"/>
      <c r="J32" s="12"/>
      <c r="K32" s="14"/>
      <c r="L32" s="30" t="str">
        <f>IF('SD Teacher''s Data'!J30="","",'SD Teacher''s Data'!J30)</f>
        <v/>
      </c>
      <c r="M32" s="12"/>
      <c r="N32" s="12"/>
      <c r="O32" s="11"/>
      <c r="P32" s="12"/>
    </row>
    <row r="33" spans="1:16" ht="20.100000000000001" customHeight="1" x14ac:dyDescent="0.25">
      <c r="A33" s="21" t="str">
        <f>IF(Table1[[#This Row],[नाम]]="","",ROWS($A$1:A30))</f>
        <v/>
      </c>
      <c r="B33" s="22" t="str">
        <f>PROPER(IF('SD Teacher''s Data'!A31="","",'SD Teacher''s Data'!A31))</f>
        <v/>
      </c>
      <c r="C33" s="22" t="str">
        <f>PROPER(IF('SD Teacher''s Data'!F31="","",'SD Teacher''s Data'!F31))</f>
        <v/>
      </c>
      <c r="D33" s="23" t="str">
        <f>IF('SD Teacher''s Data'!E31="","",'SD Teacher''s Data'!E31)</f>
        <v/>
      </c>
      <c r="E33" s="24" t="str">
        <f>IF('SD Teacher''s Data'!K31="","",'SD Teacher''s Data'!K31)</f>
        <v/>
      </c>
      <c r="F33" s="24" t="str">
        <f>IF('SD Teacher''s Data'!B31="","",'SD Teacher''s Data'!B31)</f>
        <v/>
      </c>
      <c r="G33" s="12"/>
      <c r="H33" s="12"/>
      <c r="I33" s="12"/>
      <c r="J33" s="12"/>
      <c r="K33" s="14"/>
      <c r="L33" s="30" t="str">
        <f>IF('SD Teacher''s Data'!J31="","",'SD Teacher''s Data'!J31)</f>
        <v/>
      </c>
      <c r="M33" s="12"/>
      <c r="N33" s="12"/>
      <c r="O33" s="11"/>
      <c r="P33" s="12"/>
    </row>
    <row r="34" spans="1:16" ht="20.100000000000001" customHeight="1" x14ac:dyDescent="0.25">
      <c r="A34" s="21" t="str">
        <f>IF(Table1[[#This Row],[नाम]]="","",ROWS($A$1:A31))</f>
        <v/>
      </c>
      <c r="B34" s="22" t="str">
        <f>PROPER(IF('SD Teacher''s Data'!A32="","",'SD Teacher''s Data'!A32))</f>
        <v/>
      </c>
      <c r="C34" s="22" t="str">
        <f>PROPER(IF('SD Teacher''s Data'!F32="","",'SD Teacher''s Data'!F32))</f>
        <v/>
      </c>
      <c r="D34" s="23" t="str">
        <f>IF('SD Teacher''s Data'!E32="","",'SD Teacher''s Data'!E32)</f>
        <v/>
      </c>
      <c r="E34" s="24" t="str">
        <f>IF('SD Teacher''s Data'!K32="","",'SD Teacher''s Data'!K32)</f>
        <v/>
      </c>
      <c r="F34" s="24" t="str">
        <f>IF('SD Teacher''s Data'!B32="","",'SD Teacher''s Data'!B32)</f>
        <v/>
      </c>
      <c r="G34" s="12"/>
      <c r="H34" s="12"/>
      <c r="I34" s="12"/>
      <c r="J34" s="12"/>
      <c r="K34" s="14"/>
      <c r="L34" s="30" t="str">
        <f>IF('SD Teacher''s Data'!J32="","",'SD Teacher''s Data'!J32)</f>
        <v/>
      </c>
      <c r="M34" s="12"/>
      <c r="N34" s="12"/>
      <c r="O34" s="11"/>
      <c r="P34" s="12"/>
    </row>
    <row r="35" spans="1:16" ht="20.100000000000001" customHeight="1" x14ac:dyDescent="0.25">
      <c r="A35" s="21" t="str">
        <f>IF(Table1[[#This Row],[नाम]]="","",ROWS($A$1:A32))</f>
        <v/>
      </c>
      <c r="B35" s="22" t="str">
        <f>PROPER(IF('SD Teacher''s Data'!A33="","",'SD Teacher''s Data'!A33))</f>
        <v/>
      </c>
      <c r="C35" s="22" t="str">
        <f>PROPER(IF('SD Teacher''s Data'!F33="","",'SD Teacher''s Data'!F33))</f>
        <v/>
      </c>
      <c r="D35" s="23" t="str">
        <f>IF('SD Teacher''s Data'!E33="","",'SD Teacher''s Data'!E33)</f>
        <v/>
      </c>
      <c r="E35" s="24" t="str">
        <f>IF('SD Teacher''s Data'!K33="","",'SD Teacher''s Data'!K33)</f>
        <v/>
      </c>
      <c r="F35" s="24" t="str">
        <f>IF('SD Teacher''s Data'!B33="","",'SD Teacher''s Data'!B33)</f>
        <v/>
      </c>
      <c r="G35" s="12"/>
      <c r="H35" s="12"/>
      <c r="I35" s="12"/>
      <c r="J35" s="12"/>
      <c r="K35" s="14"/>
      <c r="L35" s="30" t="str">
        <f>IF('SD Teacher''s Data'!J33="","",'SD Teacher''s Data'!J33)</f>
        <v/>
      </c>
      <c r="M35" s="12"/>
      <c r="N35" s="12"/>
      <c r="O35" s="11"/>
      <c r="P35" s="12"/>
    </row>
    <row r="36" spans="1:16" ht="20.100000000000001" customHeight="1" x14ac:dyDescent="0.25">
      <c r="A36" s="21" t="str">
        <f>IF(Table1[[#This Row],[नाम]]="","",ROWS($A$1:A33))</f>
        <v/>
      </c>
      <c r="B36" s="22" t="str">
        <f>PROPER(IF('SD Teacher''s Data'!A34="","",'SD Teacher''s Data'!A34))</f>
        <v/>
      </c>
      <c r="C36" s="22" t="str">
        <f>PROPER(IF('SD Teacher''s Data'!F34="","",'SD Teacher''s Data'!F34))</f>
        <v/>
      </c>
      <c r="D36" s="23" t="str">
        <f>IF('SD Teacher''s Data'!E34="","",'SD Teacher''s Data'!E34)</f>
        <v/>
      </c>
      <c r="E36" s="24" t="str">
        <f>IF('SD Teacher''s Data'!K34="","",'SD Teacher''s Data'!K34)</f>
        <v/>
      </c>
      <c r="F36" s="24" t="str">
        <f>IF('SD Teacher''s Data'!B34="","",'SD Teacher''s Data'!B34)</f>
        <v/>
      </c>
      <c r="G36" s="12"/>
      <c r="H36" s="12"/>
      <c r="I36" s="12"/>
      <c r="J36" s="12"/>
      <c r="K36" s="14"/>
      <c r="L36" s="30" t="str">
        <f>IF('SD Teacher''s Data'!J34="","",'SD Teacher''s Data'!J34)</f>
        <v/>
      </c>
      <c r="M36" s="12"/>
      <c r="N36" s="12"/>
      <c r="O36" s="11"/>
      <c r="P36" s="12"/>
    </row>
    <row r="37" spans="1:16" ht="20.100000000000001" customHeight="1" x14ac:dyDescent="0.25">
      <c r="A37" s="21" t="str">
        <f>IF(Table1[[#This Row],[नाम]]="","",ROWS($A$1:A34))</f>
        <v/>
      </c>
      <c r="B37" s="22" t="str">
        <f>PROPER(IF('SD Teacher''s Data'!A35="","",'SD Teacher''s Data'!A35))</f>
        <v/>
      </c>
      <c r="C37" s="22" t="str">
        <f>PROPER(IF('SD Teacher''s Data'!F35="","",'SD Teacher''s Data'!F35))</f>
        <v/>
      </c>
      <c r="D37" s="23" t="str">
        <f>IF('SD Teacher''s Data'!E35="","",'SD Teacher''s Data'!E35)</f>
        <v/>
      </c>
      <c r="E37" s="24" t="str">
        <f>IF('SD Teacher''s Data'!K35="","",'SD Teacher''s Data'!K35)</f>
        <v/>
      </c>
      <c r="F37" s="24" t="str">
        <f>IF('SD Teacher''s Data'!B35="","",'SD Teacher''s Data'!B35)</f>
        <v/>
      </c>
      <c r="G37" s="12"/>
      <c r="H37" s="12"/>
      <c r="I37" s="12"/>
      <c r="J37" s="12"/>
      <c r="K37" s="14"/>
      <c r="L37" s="30" t="str">
        <f>IF('SD Teacher''s Data'!J35="","",'SD Teacher''s Data'!J35)</f>
        <v/>
      </c>
      <c r="M37" s="12"/>
      <c r="N37" s="12"/>
      <c r="O37" s="11"/>
      <c r="P37" s="12"/>
    </row>
    <row r="38" spans="1:16" ht="20.100000000000001" customHeight="1" x14ac:dyDescent="0.25">
      <c r="A38" s="21" t="str">
        <f>IF(Table1[[#This Row],[नाम]]="","",ROWS($A$1:A35))</f>
        <v/>
      </c>
      <c r="B38" s="22" t="str">
        <f>PROPER(IF('SD Teacher''s Data'!A36="","",'SD Teacher''s Data'!A36))</f>
        <v/>
      </c>
      <c r="C38" s="22" t="str">
        <f>PROPER(IF('SD Teacher''s Data'!F36="","",'SD Teacher''s Data'!F36))</f>
        <v/>
      </c>
      <c r="D38" s="23" t="str">
        <f>IF('SD Teacher''s Data'!E36="","",'SD Teacher''s Data'!E36)</f>
        <v/>
      </c>
      <c r="E38" s="24" t="str">
        <f>IF('SD Teacher''s Data'!K36="","",'SD Teacher''s Data'!K36)</f>
        <v/>
      </c>
      <c r="F38" s="24" t="str">
        <f>IF('SD Teacher''s Data'!B36="","",'SD Teacher''s Data'!B36)</f>
        <v/>
      </c>
      <c r="G38" s="12"/>
      <c r="H38" s="12"/>
      <c r="I38" s="12"/>
      <c r="J38" s="12"/>
      <c r="K38" s="14"/>
      <c r="L38" s="30" t="str">
        <f>IF('SD Teacher''s Data'!J36="","",'SD Teacher''s Data'!J36)</f>
        <v/>
      </c>
      <c r="M38" s="12"/>
      <c r="N38" s="12"/>
      <c r="O38" s="11"/>
      <c r="P38" s="12"/>
    </row>
    <row r="39" spans="1:16" ht="20.100000000000001" customHeight="1" x14ac:dyDescent="0.25">
      <c r="A39" s="21" t="str">
        <f>IF(Table1[[#This Row],[नाम]]="","",ROWS($A$1:A36))</f>
        <v/>
      </c>
      <c r="B39" s="22" t="str">
        <f>PROPER(IF('SD Teacher''s Data'!A37="","",'SD Teacher''s Data'!A37))</f>
        <v/>
      </c>
      <c r="C39" s="22" t="str">
        <f>PROPER(IF('SD Teacher''s Data'!F37="","",'SD Teacher''s Data'!F37))</f>
        <v/>
      </c>
      <c r="D39" s="23" t="str">
        <f>IF('SD Teacher''s Data'!E37="","",'SD Teacher''s Data'!E37)</f>
        <v/>
      </c>
      <c r="E39" s="24" t="str">
        <f>IF('SD Teacher''s Data'!K37="","",'SD Teacher''s Data'!K37)</f>
        <v/>
      </c>
      <c r="F39" s="24" t="str">
        <f>IF('SD Teacher''s Data'!B37="","",'SD Teacher''s Data'!B37)</f>
        <v/>
      </c>
      <c r="G39" s="12"/>
      <c r="H39" s="12"/>
      <c r="I39" s="12"/>
      <c r="J39" s="12"/>
      <c r="K39" s="14"/>
      <c r="L39" s="30" t="str">
        <f>IF('SD Teacher''s Data'!J37="","",'SD Teacher''s Data'!J37)</f>
        <v/>
      </c>
      <c r="M39" s="12"/>
      <c r="N39" s="12"/>
      <c r="O39" s="11"/>
      <c r="P39" s="12"/>
    </row>
    <row r="40" spans="1:16" ht="20.100000000000001" customHeight="1" x14ac:dyDescent="0.25">
      <c r="A40" s="21" t="str">
        <f>IF(Table1[[#This Row],[नाम]]="","",ROWS($A$1:A37))</f>
        <v/>
      </c>
      <c r="B40" s="22" t="str">
        <f>PROPER(IF('SD Teacher''s Data'!A38="","",'SD Teacher''s Data'!A38))</f>
        <v/>
      </c>
      <c r="C40" s="22" t="str">
        <f>PROPER(IF('SD Teacher''s Data'!F38="","",'SD Teacher''s Data'!F38))</f>
        <v/>
      </c>
      <c r="D40" s="23" t="str">
        <f>IF('SD Teacher''s Data'!E38="","",'SD Teacher''s Data'!E38)</f>
        <v/>
      </c>
      <c r="E40" s="24" t="str">
        <f>IF('SD Teacher''s Data'!K38="","",'SD Teacher''s Data'!K38)</f>
        <v/>
      </c>
      <c r="F40" s="24" t="str">
        <f>IF('SD Teacher''s Data'!B38="","",'SD Teacher''s Data'!B38)</f>
        <v/>
      </c>
      <c r="G40" s="12"/>
      <c r="H40" s="12"/>
      <c r="I40" s="12"/>
      <c r="J40" s="12"/>
      <c r="K40" s="14"/>
      <c r="L40" s="30" t="str">
        <f>IF('SD Teacher''s Data'!J38="","",'SD Teacher''s Data'!J38)</f>
        <v/>
      </c>
      <c r="M40" s="12"/>
      <c r="N40" s="12"/>
      <c r="O40" s="11"/>
      <c r="P40" s="12"/>
    </row>
    <row r="41" spans="1:16" ht="20.100000000000001" customHeight="1" x14ac:dyDescent="0.25">
      <c r="A41" s="21" t="str">
        <f>IF(Table1[[#This Row],[नाम]]="","",ROWS($A$1:A38))</f>
        <v/>
      </c>
      <c r="B41" s="22" t="str">
        <f>PROPER(IF('SD Teacher''s Data'!A39="","",'SD Teacher''s Data'!A39))</f>
        <v/>
      </c>
      <c r="C41" s="22" t="str">
        <f>PROPER(IF('SD Teacher''s Data'!F39="","",'SD Teacher''s Data'!F39))</f>
        <v/>
      </c>
      <c r="D41" s="23" t="str">
        <f>IF('SD Teacher''s Data'!E39="","",'SD Teacher''s Data'!E39)</f>
        <v/>
      </c>
      <c r="E41" s="24" t="str">
        <f>IF('SD Teacher''s Data'!K39="","",'SD Teacher''s Data'!K39)</f>
        <v/>
      </c>
      <c r="F41" s="24" t="str">
        <f>IF('SD Teacher''s Data'!B39="","",'SD Teacher''s Data'!B39)</f>
        <v/>
      </c>
      <c r="G41" s="12"/>
      <c r="H41" s="12"/>
      <c r="I41" s="12"/>
      <c r="J41" s="12"/>
      <c r="K41" s="14"/>
      <c r="L41" s="30" t="str">
        <f>IF('SD Teacher''s Data'!J39="","",'SD Teacher''s Data'!J39)</f>
        <v/>
      </c>
      <c r="M41" s="12"/>
      <c r="N41" s="12"/>
      <c r="O41" s="11"/>
      <c r="P41" s="12"/>
    </row>
    <row r="42" spans="1:16" ht="20.100000000000001" customHeight="1" x14ac:dyDescent="0.25">
      <c r="A42" s="21" t="str">
        <f>IF(Table1[[#This Row],[नाम]]="","",ROWS($A$1:A39))</f>
        <v/>
      </c>
      <c r="B42" s="22" t="str">
        <f>PROPER(IF('SD Teacher''s Data'!A40="","",'SD Teacher''s Data'!A40))</f>
        <v/>
      </c>
      <c r="C42" s="22" t="str">
        <f>PROPER(IF('SD Teacher''s Data'!F40="","",'SD Teacher''s Data'!F40))</f>
        <v/>
      </c>
      <c r="D42" s="23" t="str">
        <f>IF('SD Teacher''s Data'!E40="","",'SD Teacher''s Data'!E40)</f>
        <v/>
      </c>
      <c r="E42" s="24" t="str">
        <f>IF('SD Teacher''s Data'!K40="","",'SD Teacher''s Data'!K40)</f>
        <v/>
      </c>
      <c r="F42" s="24" t="str">
        <f>IF('SD Teacher''s Data'!B40="","",'SD Teacher''s Data'!B40)</f>
        <v/>
      </c>
      <c r="G42" s="12"/>
      <c r="H42" s="12"/>
      <c r="I42" s="12"/>
      <c r="J42" s="12"/>
      <c r="K42" s="14"/>
      <c r="L42" s="30" t="str">
        <f>IF('SD Teacher''s Data'!J40="","",'SD Teacher''s Data'!J40)</f>
        <v/>
      </c>
      <c r="M42" s="12"/>
      <c r="N42" s="12"/>
      <c r="O42" s="11"/>
      <c r="P42" s="12"/>
    </row>
    <row r="43" spans="1:16" ht="20.100000000000001" customHeight="1" x14ac:dyDescent="0.25">
      <c r="A43" s="21" t="str">
        <f>IF(Table1[[#This Row],[नाम]]="","",ROWS($A$1:A40))</f>
        <v/>
      </c>
      <c r="B43" s="22" t="str">
        <f>PROPER(IF('SD Teacher''s Data'!A41="","",'SD Teacher''s Data'!A41))</f>
        <v/>
      </c>
      <c r="C43" s="22" t="str">
        <f>PROPER(IF('SD Teacher''s Data'!F41="","",'SD Teacher''s Data'!F41))</f>
        <v/>
      </c>
      <c r="D43" s="23" t="str">
        <f>IF('SD Teacher''s Data'!E41="","",'SD Teacher''s Data'!E41)</f>
        <v/>
      </c>
      <c r="E43" s="24" t="str">
        <f>IF('SD Teacher''s Data'!K41="","",'SD Teacher''s Data'!K41)</f>
        <v/>
      </c>
      <c r="F43" s="24" t="str">
        <f>IF('SD Teacher''s Data'!B41="","",'SD Teacher''s Data'!B41)</f>
        <v/>
      </c>
      <c r="G43" s="12"/>
      <c r="H43" s="12"/>
      <c r="I43" s="12"/>
      <c r="J43" s="12"/>
      <c r="K43" s="14"/>
      <c r="L43" s="30" t="str">
        <f>IF('SD Teacher''s Data'!J41="","",'SD Teacher''s Data'!J41)</f>
        <v/>
      </c>
      <c r="M43" s="12"/>
      <c r="N43" s="12"/>
      <c r="O43" s="11"/>
      <c r="P43" s="12"/>
    </row>
    <row r="44" spans="1:16" ht="20.100000000000001" customHeight="1" x14ac:dyDescent="0.25">
      <c r="A44" s="21" t="str">
        <f>IF(Table1[[#This Row],[नाम]]="","",ROWS($A$1:A41))</f>
        <v/>
      </c>
      <c r="B44" s="22" t="str">
        <f>PROPER(IF('SD Teacher''s Data'!A42="","",'SD Teacher''s Data'!A42))</f>
        <v/>
      </c>
      <c r="C44" s="22" t="str">
        <f>PROPER(IF('SD Teacher''s Data'!F42="","",'SD Teacher''s Data'!F42))</f>
        <v/>
      </c>
      <c r="D44" s="23" t="str">
        <f>IF('SD Teacher''s Data'!E42="","",'SD Teacher''s Data'!E42)</f>
        <v/>
      </c>
      <c r="E44" s="24" t="str">
        <f>IF('SD Teacher''s Data'!K42="","",'SD Teacher''s Data'!K42)</f>
        <v/>
      </c>
      <c r="F44" s="24" t="str">
        <f>IF('SD Teacher''s Data'!B42="","",'SD Teacher''s Data'!B42)</f>
        <v/>
      </c>
      <c r="G44" s="12"/>
      <c r="H44" s="12"/>
      <c r="I44" s="12"/>
      <c r="J44" s="12"/>
      <c r="K44" s="14"/>
      <c r="L44" s="30" t="str">
        <f>IF('SD Teacher''s Data'!J42="","",'SD Teacher''s Data'!J42)</f>
        <v/>
      </c>
      <c r="M44" s="12"/>
      <c r="N44" s="12"/>
      <c r="O44" s="11"/>
      <c r="P44" s="12"/>
    </row>
    <row r="45" spans="1:16" ht="20.100000000000001" customHeight="1" x14ac:dyDescent="0.25">
      <c r="A45" s="21" t="str">
        <f>IF(Table1[[#This Row],[नाम]]="","",ROWS($A$1:A42))</f>
        <v/>
      </c>
      <c r="B45" s="22" t="str">
        <f>PROPER(IF('SD Teacher''s Data'!A43="","",'SD Teacher''s Data'!A43))</f>
        <v/>
      </c>
      <c r="C45" s="22" t="str">
        <f>PROPER(IF('SD Teacher''s Data'!F43="","",'SD Teacher''s Data'!F43))</f>
        <v/>
      </c>
      <c r="D45" s="23" t="str">
        <f>IF('SD Teacher''s Data'!E43="","",'SD Teacher''s Data'!E43)</f>
        <v/>
      </c>
      <c r="E45" s="24" t="str">
        <f>IF('SD Teacher''s Data'!K43="","",'SD Teacher''s Data'!K43)</f>
        <v/>
      </c>
      <c r="F45" s="24" t="str">
        <f>IF('SD Teacher''s Data'!B43="","",'SD Teacher''s Data'!B43)</f>
        <v/>
      </c>
      <c r="G45" s="12"/>
      <c r="H45" s="12"/>
      <c r="I45" s="12"/>
      <c r="J45" s="12"/>
      <c r="K45" s="14"/>
      <c r="L45" s="30" t="str">
        <f>IF('SD Teacher''s Data'!J43="","",'SD Teacher''s Data'!J43)</f>
        <v/>
      </c>
      <c r="M45" s="12"/>
      <c r="N45" s="12"/>
      <c r="O45" s="11"/>
      <c r="P45" s="12"/>
    </row>
    <row r="46" spans="1:16" ht="20.100000000000001" customHeight="1" x14ac:dyDescent="0.25">
      <c r="A46" s="21" t="str">
        <f>IF(Table1[[#This Row],[नाम]]="","",ROWS($A$1:A43))</f>
        <v/>
      </c>
      <c r="B46" s="22" t="str">
        <f>PROPER(IF('SD Teacher''s Data'!A44="","",'SD Teacher''s Data'!A44))</f>
        <v/>
      </c>
      <c r="C46" s="22" t="str">
        <f>PROPER(IF('SD Teacher''s Data'!F44="","",'SD Teacher''s Data'!F44))</f>
        <v/>
      </c>
      <c r="D46" s="23" t="str">
        <f>IF('SD Teacher''s Data'!E44="","",'SD Teacher''s Data'!E44)</f>
        <v/>
      </c>
      <c r="E46" s="24" t="str">
        <f>IF('SD Teacher''s Data'!K44="","",'SD Teacher''s Data'!K44)</f>
        <v/>
      </c>
      <c r="F46" s="24" t="str">
        <f>IF('SD Teacher''s Data'!B44="","",'SD Teacher''s Data'!B44)</f>
        <v/>
      </c>
      <c r="G46" s="12"/>
      <c r="H46" s="12"/>
      <c r="I46" s="12"/>
      <c r="J46" s="12"/>
      <c r="K46" s="14"/>
      <c r="L46" s="30" t="str">
        <f>IF('SD Teacher''s Data'!J44="","",'SD Teacher''s Data'!J44)</f>
        <v/>
      </c>
      <c r="M46" s="12"/>
      <c r="N46" s="12"/>
      <c r="O46" s="11"/>
      <c r="P46" s="12"/>
    </row>
    <row r="47" spans="1:16" ht="20.100000000000001" customHeight="1" x14ac:dyDescent="0.25">
      <c r="A47" s="21" t="str">
        <f>IF(Table1[[#This Row],[नाम]]="","",ROWS($A$1:A44))</f>
        <v/>
      </c>
      <c r="B47" s="22" t="str">
        <f>PROPER(IF('SD Teacher''s Data'!A45="","",'SD Teacher''s Data'!A45))</f>
        <v/>
      </c>
      <c r="C47" s="22" t="str">
        <f>PROPER(IF('SD Teacher''s Data'!F45="","",'SD Teacher''s Data'!F45))</f>
        <v/>
      </c>
      <c r="D47" s="23" t="str">
        <f>IF('SD Teacher''s Data'!E45="","",'SD Teacher''s Data'!E45)</f>
        <v/>
      </c>
      <c r="E47" s="24" t="str">
        <f>IF('SD Teacher''s Data'!K45="","",'SD Teacher''s Data'!K45)</f>
        <v/>
      </c>
      <c r="F47" s="24" t="str">
        <f>IF('SD Teacher''s Data'!B45="","",'SD Teacher''s Data'!B45)</f>
        <v/>
      </c>
      <c r="G47" s="12"/>
      <c r="H47" s="12"/>
      <c r="I47" s="12"/>
      <c r="J47" s="12"/>
      <c r="K47" s="14"/>
      <c r="L47" s="30" t="str">
        <f>IF('SD Teacher''s Data'!J45="","",'SD Teacher''s Data'!J45)</f>
        <v/>
      </c>
      <c r="M47" s="12"/>
      <c r="N47" s="12"/>
      <c r="O47" s="11"/>
      <c r="P47" s="12"/>
    </row>
    <row r="48" spans="1:16" ht="20.100000000000001" customHeight="1" x14ac:dyDescent="0.25">
      <c r="A48" s="21" t="str">
        <f>IF(Table1[[#This Row],[नाम]]="","",ROWS($A$1:A45))</f>
        <v/>
      </c>
      <c r="B48" s="22" t="str">
        <f>PROPER(IF('SD Teacher''s Data'!A46="","",'SD Teacher''s Data'!A46))</f>
        <v/>
      </c>
      <c r="C48" s="22" t="str">
        <f>PROPER(IF('SD Teacher''s Data'!F46="","",'SD Teacher''s Data'!F46))</f>
        <v/>
      </c>
      <c r="D48" s="23" t="str">
        <f>IF('SD Teacher''s Data'!E46="","",'SD Teacher''s Data'!E46)</f>
        <v/>
      </c>
      <c r="E48" s="24" t="str">
        <f>IF('SD Teacher''s Data'!K46="","",'SD Teacher''s Data'!K46)</f>
        <v/>
      </c>
      <c r="F48" s="24" t="str">
        <f>IF('SD Teacher''s Data'!B46="","",'SD Teacher''s Data'!B46)</f>
        <v/>
      </c>
      <c r="G48" s="12"/>
      <c r="H48" s="12"/>
      <c r="I48" s="12"/>
      <c r="J48" s="12"/>
      <c r="K48" s="14"/>
      <c r="L48" s="30" t="str">
        <f>IF('SD Teacher''s Data'!J46="","",'SD Teacher''s Data'!J46)</f>
        <v/>
      </c>
      <c r="M48" s="12"/>
      <c r="N48" s="12"/>
      <c r="O48" s="11"/>
      <c r="P48" s="12"/>
    </row>
    <row r="49" spans="1:16" ht="20.100000000000001" customHeight="1" x14ac:dyDescent="0.25">
      <c r="A49" s="21" t="str">
        <f>IF(Table1[[#This Row],[नाम]]="","",ROWS($A$1:A46))</f>
        <v/>
      </c>
      <c r="B49" s="22" t="str">
        <f>PROPER(IF('SD Teacher''s Data'!A47="","",'SD Teacher''s Data'!A47))</f>
        <v/>
      </c>
      <c r="C49" s="22" t="str">
        <f>PROPER(IF('SD Teacher''s Data'!F47="","",'SD Teacher''s Data'!F47))</f>
        <v/>
      </c>
      <c r="D49" s="23" t="str">
        <f>IF('SD Teacher''s Data'!E47="","",'SD Teacher''s Data'!E47)</f>
        <v/>
      </c>
      <c r="E49" s="24" t="str">
        <f>IF('SD Teacher''s Data'!K47="","",'SD Teacher''s Data'!K47)</f>
        <v/>
      </c>
      <c r="F49" s="24" t="str">
        <f>IF('SD Teacher''s Data'!B47="","",'SD Teacher''s Data'!B47)</f>
        <v/>
      </c>
      <c r="G49" s="12"/>
      <c r="H49" s="12"/>
      <c r="I49" s="12"/>
      <c r="J49" s="12"/>
      <c r="K49" s="14"/>
      <c r="L49" s="30" t="str">
        <f>IF('SD Teacher''s Data'!J47="","",'SD Teacher''s Data'!J47)</f>
        <v/>
      </c>
      <c r="M49" s="12"/>
      <c r="N49" s="12"/>
      <c r="O49" s="11"/>
      <c r="P49" s="12"/>
    </row>
    <row r="50" spans="1:16" ht="20.100000000000001" customHeight="1" x14ac:dyDescent="0.25">
      <c r="A50" s="21" t="str">
        <f>IF(Table1[[#This Row],[नाम]]="","",ROWS($A$1:A47))</f>
        <v/>
      </c>
      <c r="B50" s="22" t="str">
        <f>PROPER(IF('SD Teacher''s Data'!A48="","",'SD Teacher''s Data'!A48))</f>
        <v/>
      </c>
      <c r="C50" s="22" t="str">
        <f>PROPER(IF('SD Teacher''s Data'!F48="","",'SD Teacher''s Data'!F48))</f>
        <v/>
      </c>
      <c r="D50" s="23" t="str">
        <f>IF('SD Teacher''s Data'!E48="","",'SD Teacher''s Data'!E48)</f>
        <v/>
      </c>
      <c r="E50" s="24" t="str">
        <f>IF('SD Teacher''s Data'!K48="","",'SD Teacher''s Data'!K48)</f>
        <v/>
      </c>
      <c r="F50" s="24" t="str">
        <f>IF('SD Teacher''s Data'!B48="","",'SD Teacher''s Data'!B48)</f>
        <v/>
      </c>
      <c r="G50" s="12"/>
      <c r="H50" s="12"/>
      <c r="I50" s="12"/>
      <c r="J50" s="12"/>
      <c r="K50" s="14"/>
      <c r="L50" s="30" t="str">
        <f>IF('SD Teacher''s Data'!J48="","",'SD Teacher''s Data'!J48)</f>
        <v/>
      </c>
      <c r="M50" s="12"/>
      <c r="N50" s="12"/>
      <c r="O50" s="11"/>
      <c r="P50" s="12"/>
    </row>
    <row r="51" spans="1:16" ht="20.100000000000001" customHeight="1" x14ac:dyDescent="0.25">
      <c r="A51" s="21" t="str">
        <f>IF(Table1[[#This Row],[नाम]]="","",ROWS($A$1:A48))</f>
        <v/>
      </c>
      <c r="B51" s="22" t="str">
        <f>PROPER(IF('SD Teacher''s Data'!A49="","",'SD Teacher''s Data'!A49))</f>
        <v/>
      </c>
      <c r="C51" s="22" t="str">
        <f>PROPER(IF('SD Teacher''s Data'!F49="","",'SD Teacher''s Data'!F49))</f>
        <v/>
      </c>
      <c r="D51" s="23" t="str">
        <f>IF('SD Teacher''s Data'!E49="","",'SD Teacher''s Data'!E49)</f>
        <v/>
      </c>
      <c r="E51" s="24" t="str">
        <f>IF('SD Teacher''s Data'!K49="","",'SD Teacher''s Data'!K49)</f>
        <v/>
      </c>
      <c r="F51" s="24" t="str">
        <f>IF('SD Teacher''s Data'!B49="","",'SD Teacher''s Data'!B49)</f>
        <v/>
      </c>
      <c r="G51" s="12"/>
      <c r="H51" s="12"/>
      <c r="I51" s="12"/>
      <c r="J51" s="12"/>
      <c r="K51" s="14"/>
      <c r="L51" s="30" t="str">
        <f>IF('SD Teacher''s Data'!J49="","",'SD Teacher''s Data'!J49)</f>
        <v/>
      </c>
      <c r="M51" s="12"/>
      <c r="N51" s="12"/>
      <c r="O51" s="11"/>
      <c r="P51" s="12"/>
    </row>
    <row r="52" spans="1:16" ht="20.100000000000001" customHeight="1" x14ac:dyDescent="0.25">
      <c r="A52" s="21" t="str">
        <f>IF(Table1[[#This Row],[नाम]]="","",ROWS($A$1:A49))</f>
        <v/>
      </c>
      <c r="B52" s="22" t="str">
        <f>PROPER(IF('SD Teacher''s Data'!A50="","",'SD Teacher''s Data'!A50))</f>
        <v/>
      </c>
      <c r="C52" s="22" t="str">
        <f>PROPER(IF('SD Teacher''s Data'!F50="","",'SD Teacher''s Data'!F50))</f>
        <v/>
      </c>
      <c r="D52" s="23" t="str">
        <f>IF('SD Teacher''s Data'!E50="","",'SD Teacher''s Data'!E50)</f>
        <v/>
      </c>
      <c r="E52" s="24" t="str">
        <f>IF('SD Teacher''s Data'!K50="","",'SD Teacher''s Data'!K50)</f>
        <v/>
      </c>
      <c r="F52" s="24" t="str">
        <f>IF('SD Teacher''s Data'!B50="","",'SD Teacher''s Data'!B50)</f>
        <v/>
      </c>
      <c r="G52" s="12"/>
      <c r="H52" s="12"/>
      <c r="I52" s="12"/>
      <c r="J52" s="12"/>
      <c r="K52" s="14"/>
      <c r="L52" s="30" t="str">
        <f>IF('SD Teacher''s Data'!J50="","",'SD Teacher''s Data'!J50)</f>
        <v/>
      </c>
      <c r="M52" s="12"/>
      <c r="N52" s="12"/>
      <c r="O52" s="11"/>
      <c r="P52" s="12"/>
    </row>
    <row r="53" spans="1:16" ht="20.100000000000001" customHeight="1" x14ac:dyDescent="0.25">
      <c r="A53" s="21" t="str">
        <f>IF(Table1[[#This Row],[नाम]]="","",ROWS($A$1:A50))</f>
        <v/>
      </c>
      <c r="B53" s="22" t="str">
        <f>PROPER(IF('SD Teacher''s Data'!A51="","",'SD Teacher''s Data'!A51))</f>
        <v/>
      </c>
      <c r="C53" s="22" t="str">
        <f>PROPER(IF('SD Teacher''s Data'!F51="","",'SD Teacher''s Data'!F51))</f>
        <v/>
      </c>
      <c r="D53" s="23" t="str">
        <f>IF('SD Teacher''s Data'!E51="","",'SD Teacher''s Data'!E51)</f>
        <v/>
      </c>
      <c r="E53" s="24" t="str">
        <f>IF('SD Teacher''s Data'!K51="","",'SD Teacher''s Data'!K51)</f>
        <v/>
      </c>
      <c r="F53" s="24" t="str">
        <f>IF('SD Teacher''s Data'!B51="","",'SD Teacher''s Data'!B51)</f>
        <v/>
      </c>
      <c r="G53" s="12"/>
      <c r="H53" s="12"/>
      <c r="I53" s="12"/>
      <c r="J53" s="12"/>
      <c r="K53" s="14"/>
      <c r="L53" s="30" t="str">
        <f>IF('SD Teacher''s Data'!J51="","",'SD Teacher''s Data'!J51)</f>
        <v/>
      </c>
      <c r="M53" s="12"/>
      <c r="N53" s="12"/>
      <c r="O53" s="11"/>
      <c r="P53" s="12"/>
    </row>
    <row r="54" spans="1:16" ht="20.100000000000001" customHeight="1" x14ac:dyDescent="0.25">
      <c r="A54" s="21" t="str">
        <f>IF(Table1[[#This Row],[नाम]]="","",ROWS($A$1:A51))</f>
        <v/>
      </c>
      <c r="B54" s="22" t="str">
        <f>PROPER(IF('SD Teacher''s Data'!A52="","",'SD Teacher''s Data'!A52))</f>
        <v/>
      </c>
      <c r="C54" s="22" t="str">
        <f>PROPER(IF('SD Teacher''s Data'!F52="","",'SD Teacher''s Data'!F52))</f>
        <v/>
      </c>
      <c r="D54" s="23" t="str">
        <f>IF('SD Teacher''s Data'!E52="","",'SD Teacher''s Data'!E52)</f>
        <v/>
      </c>
      <c r="E54" s="24" t="str">
        <f>IF('SD Teacher''s Data'!K52="","",'SD Teacher''s Data'!K52)</f>
        <v/>
      </c>
      <c r="F54" s="24" t="str">
        <f>IF('SD Teacher''s Data'!B52="","",'SD Teacher''s Data'!B52)</f>
        <v/>
      </c>
      <c r="G54" s="12"/>
      <c r="H54" s="12"/>
      <c r="I54" s="12"/>
      <c r="J54" s="12"/>
      <c r="K54" s="14"/>
      <c r="L54" s="30" t="str">
        <f>IF('SD Teacher''s Data'!J52="","",'SD Teacher''s Data'!J52)</f>
        <v/>
      </c>
      <c r="M54" s="12"/>
      <c r="N54" s="12"/>
      <c r="O54" s="11"/>
      <c r="P54" s="12"/>
    </row>
    <row r="55" spans="1:16" ht="20.100000000000001" customHeight="1" x14ac:dyDescent="0.25">
      <c r="A55" s="21" t="str">
        <f>IF(Table1[[#This Row],[नाम]]="","",ROWS($A$1:A52))</f>
        <v/>
      </c>
      <c r="B55" s="22" t="str">
        <f>PROPER(IF('SD Teacher''s Data'!A53="","",'SD Teacher''s Data'!A53))</f>
        <v/>
      </c>
      <c r="C55" s="22" t="str">
        <f>PROPER(IF('SD Teacher''s Data'!F53="","",'SD Teacher''s Data'!F53))</f>
        <v/>
      </c>
      <c r="D55" s="23" t="str">
        <f>IF('SD Teacher''s Data'!E53="","",'SD Teacher''s Data'!E53)</f>
        <v/>
      </c>
      <c r="E55" s="24" t="str">
        <f>IF('SD Teacher''s Data'!K53="","",'SD Teacher''s Data'!K53)</f>
        <v/>
      </c>
      <c r="F55" s="24" t="str">
        <f>IF('SD Teacher''s Data'!B53="","",'SD Teacher''s Data'!B53)</f>
        <v/>
      </c>
      <c r="G55" s="12"/>
      <c r="H55" s="12"/>
      <c r="I55" s="12"/>
      <c r="J55" s="12"/>
      <c r="K55" s="14"/>
      <c r="L55" s="30" t="str">
        <f>IF('SD Teacher''s Data'!J53="","",'SD Teacher''s Data'!J53)</f>
        <v/>
      </c>
      <c r="M55" s="12"/>
      <c r="N55" s="12"/>
      <c r="O55" s="11"/>
      <c r="P55" s="12"/>
    </row>
    <row r="56" spans="1:16" ht="20.100000000000001" customHeight="1" x14ac:dyDescent="0.25">
      <c r="A56" s="21" t="str">
        <f>IF(Table1[[#This Row],[नाम]]="","",ROWS($A$1:A53))</f>
        <v/>
      </c>
      <c r="B56" s="22" t="str">
        <f>PROPER(IF('SD Teacher''s Data'!A54="","",'SD Teacher''s Data'!A54))</f>
        <v/>
      </c>
      <c r="C56" s="22" t="str">
        <f>PROPER(IF('SD Teacher''s Data'!F54="","",'SD Teacher''s Data'!F54))</f>
        <v/>
      </c>
      <c r="D56" s="23" t="str">
        <f>IF('SD Teacher''s Data'!E54="","",'SD Teacher''s Data'!E54)</f>
        <v/>
      </c>
      <c r="E56" s="24" t="str">
        <f>IF('SD Teacher''s Data'!K54="","",'SD Teacher''s Data'!K54)</f>
        <v/>
      </c>
      <c r="F56" s="24" t="str">
        <f>IF('SD Teacher''s Data'!B54="","",'SD Teacher''s Data'!B54)</f>
        <v/>
      </c>
      <c r="G56" s="12"/>
      <c r="H56" s="12"/>
      <c r="I56" s="12"/>
      <c r="J56" s="12"/>
      <c r="K56" s="14"/>
      <c r="L56" s="30" t="str">
        <f>IF('SD Teacher''s Data'!J54="","",'SD Teacher''s Data'!J54)</f>
        <v/>
      </c>
      <c r="M56" s="12"/>
      <c r="N56" s="12"/>
      <c r="O56" s="11"/>
      <c r="P56" s="12"/>
    </row>
    <row r="57" spans="1:16" ht="20.100000000000001" customHeight="1" x14ac:dyDescent="0.25">
      <c r="A57" s="21" t="str">
        <f>IF(Table1[[#This Row],[नाम]]="","",ROWS($A$1:A54))</f>
        <v/>
      </c>
      <c r="B57" s="22" t="str">
        <f>PROPER(IF('SD Teacher''s Data'!A55="","",'SD Teacher''s Data'!A55))</f>
        <v/>
      </c>
      <c r="C57" s="22" t="str">
        <f>PROPER(IF('SD Teacher''s Data'!F55="","",'SD Teacher''s Data'!F55))</f>
        <v/>
      </c>
      <c r="D57" s="23" t="str">
        <f>IF('SD Teacher''s Data'!E55="","",'SD Teacher''s Data'!E55)</f>
        <v/>
      </c>
      <c r="E57" s="24" t="str">
        <f>IF('SD Teacher''s Data'!K55="","",'SD Teacher''s Data'!K55)</f>
        <v/>
      </c>
      <c r="F57" s="24" t="str">
        <f>IF('SD Teacher''s Data'!B55="","",'SD Teacher''s Data'!B55)</f>
        <v/>
      </c>
      <c r="G57" s="12"/>
      <c r="H57" s="12"/>
      <c r="I57" s="12"/>
      <c r="J57" s="12"/>
      <c r="K57" s="14"/>
      <c r="L57" s="30" t="str">
        <f>IF('SD Teacher''s Data'!J55="","",'SD Teacher''s Data'!J55)</f>
        <v/>
      </c>
      <c r="M57" s="12"/>
      <c r="N57" s="12"/>
      <c r="O57" s="11"/>
      <c r="P57" s="12"/>
    </row>
    <row r="58" spans="1:16" ht="20.100000000000001" customHeight="1" x14ac:dyDescent="0.25">
      <c r="A58" s="21" t="str">
        <f>IF(Table1[[#This Row],[नाम]]="","",ROWS($A$1:A55))</f>
        <v/>
      </c>
      <c r="B58" s="22" t="str">
        <f>PROPER(IF('SD Teacher''s Data'!A56="","",'SD Teacher''s Data'!A56))</f>
        <v/>
      </c>
      <c r="C58" s="22" t="str">
        <f>PROPER(IF('SD Teacher''s Data'!F56="","",'SD Teacher''s Data'!F56))</f>
        <v/>
      </c>
      <c r="D58" s="23" t="str">
        <f>IF('SD Teacher''s Data'!E56="","",'SD Teacher''s Data'!E56)</f>
        <v/>
      </c>
      <c r="E58" s="24" t="str">
        <f>IF('SD Teacher''s Data'!K56="","",'SD Teacher''s Data'!K56)</f>
        <v/>
      </c>
      <c r="F58" s="24" t="str">
        <f>IF('SD Teacher''s Data'!B56="","",'SD Teacher''s Data'!B56)</f>
        <v/>
      </c>
      <c r="G58" s="12"/>
      <c r="H58" s="12"/>
      <c r="I58" s="12"/>
      <c r="J58" s="12"/>
      <c r="K58" s="14"/>
      <c r="L58" s="30" t="str">
        <f>IF('SD Teacher''s Data'!J56="","",'SD Teacher''s Data'!J56)</f>
        <v/>
      </c>
      <c r="M58" s="12"/>
      <c r="N58" s="12"/>
      <c r="O58" s="11"/>
      <c r="P58" s="12"/>
    </row>
    <row r="59" spans="1:16" ht="20.100000000000001" customHeight="1" x14ac:dyDescent="0.25">
      <c r="A59" s="21" t="str">
        <f>IF(Table1[[#This Row],[नाम]]="","",ROWS($A$1:A56))</f>
        <v/>
      </c>
      <c r="B59" s="22" t="str">
        <f>PROPER(IF('SD Teacher''s Data'!A57="","",'SD Teacher''s Data'!A57))</f>
        <v/>
      </c>
      <c r="C59" s="22" t="str">
        <f>PROPER(IF('SD Teacher''s Data'!F57="","",'SD Teacher''s Data'!F57))</f>
        <v/>
      </c>
      <c r="D59" s="23" t="str">
        <f>IF('SD Teacher''s Data'!E57="","",'SD Teacher''s Data'!E57)</f>
        <v/>
      </c>
      <c r="E59" s="24" t="str">
        <f>IF('SD Teacher''s Data'!K57="","",'SD Teacher''s Data'!K57)</f>
        <v/>
      </c>
      <c r="F59" s="24" t="str">
        <f>IF('SD Teacher''s Data'!B57="","",'SD Teacher''s Data'!B57)</f>
        <v/>
      </c>
      <c r="G59" s="12"/>
      <c r="H59" s="12"/>
      <c r="I59" s="12"/>
      <c r="J59" s="12"/>
      <c r="K59" s="14"/>
      <c r="L59" s="30" t="str">
        <f>IF('SD Teacher''s Data'!J57="","",'SD Teacher''s Data'!J57)</f>
        <v/>
      </c>
      <c r="M59" s="12"/>
      <c r="N59" s="12"/>
      <c r="O59" s="11"/>
      <c r="P59" s="12"/>
    </row>
    <row r="60" spans="1:16" ht="20.100000000000001" customHeight="1" x14ac:dyDescent="0.25">
      <c r="A60" s="21" t="str">
        <f>IF(Table1[[#This Row],[नाम]]="","",ROWS($A$1:A57))</f>
        <v/>
      </c>
      <c r="B60" s="22" t="str">
        <f>PROPER(IF('SD Teacher''s Data'!A58="","",'SD Teacher''s Data'!A58))</f>
        <v/>
      </c>
      <c r="C60" s="22" t="str">
        <f>PROPER(IF('SD Teacher''s Data'!F58="","",'SD Teacher''s Data'!F58))</f>
        <v/>
      </c>
      <c r="D60" s="23" t="str">
        <f>IF('SD Teacher''s Data'!E58="","",'SD Teacher''s Data'!E58)</f>
        <v/>
      </c>
      <c r="E60" s="24" t="str">
        <f>IF('SD Teacher''s Data'!K58="","",'SD Teacher''s Data'!K58)</f>
        <v/>
      </c>
      <c r="F60" s="24" t="str">
        <f>IF('SD Teacher''s Data'!B58="","",'SD Teacher''s Data'!B58)</f>
        <v/>
      </c>
      <c r="G60" s="12"/>
      <c r="H60" s="12"/>
      <c r="I60" s="12"/>
      <c r="J60" s="12"/>
      <c r="K60" s="14"/>
      <c r="L60" s="30" t="str">
        <f>IF('SD Teacher''s Data'!J58="","",'SD Teacher''s Data'!J58)</f>
        <v/>
      </c>
      <c r="M60" s="12"/>
      <c r="N60" s="12"/>
      <c r="O60" s="11"/>
      <c r="P60" s="12"/>
    </row>
    <row r="61" spans="1:16" ht="20.100000000000001" customHeight="1" x14ac:dyDescent="0.25">
      <c r="A61" s="21" t="str">
        <f>IF(Table1[[#This Row],[नाम]]="","",ROWS($A$1:A58))</f>
        <v/>
      </c>
      <c r="B61" s="22" t="str">
        <f>PROPER(IF('SD Teacher''s Data'!A59="","",'SD Teacher''s Data'!A59))</f>
        <v/>
      </c>
      <c r="C61" s="22" t="str">
        <f>PROPER(IF('SD Teacher''s Data'!F59="","",'SD Teacher''s Data'!F59))</f>
        <v/>
      </c>
      <c r="D61" s="23" t="str">
        <f>IF('SD Teacher''s Data'!E59="","",'SD Teacher''s Data'!E59)</f>
        <v/>
      </c>
      <c r="E61" s="24" t="str">
        <f>IF('SD Teacher''s Data'!K59="","",'SD Teacher''s Data'!K59)</f>
        <v/>
      </c>
      <c r="F61" s="24" t="str">
        <f>IF('SD Teacher''s Data'!B59="","",'SD Teacher''s Data'!B59)</f>
        <v/>
      </c>
      <c r="G61" s="12"/>
      <c r="H61" s="12"/>
      <c r="I61" s="12"/>
      <c r="J61" s="12"/>
      <c r="K61" s="14"/>
      <c r="L61" s="30" t="str">
        <f>IF('SD Teacher''s Data'!J59="","",'SD Teacher''s Data'!J59)</f>
        <v/>
      </c>
      <c r="M61" s="12"/>
      <c r="N61" s="12"/>
      <c r="O61" s="11"/>
      <c r="P61" s="12"/>
    </row>
    <row r="62" spans="1:16" ht="20.100000000000001" customHeight="1" x14ac:dyDescent="0.25">
      <c r="A62" s="21" t="str">
        <f>IF(Table1[[#This Row],[नाम]]="","",ROWS($A$1:A59))</f>
        <v/>
      </c>
      <c r="B62" s="22" t="str">
        <f>PROPER(IF('SD Teacher''s Data'!A60="","",'SD Teacher''s Data'!A60))</f>
        <v/>
      </c>
      <c r="C62" s="22" t="str">
        <f>PROPER(IF('SD Teacher''s Data'!F60="","",'SD Teacher''s Data'!F60))</f>
        <v/>
      </c>
      <c r="D62" s="23" t="str">
        <f>IF('SD Teacher''s Data'!E60="","",'SD Teacher''s Data'!E60)</f>
        <v/>
      </c>
      <c r="E62" s="24" t="str">
        <f>IF('SD Teacher''s Data'!K60="","",'SD Teacher''s Data'!K60)</f>
        <v/>
      </c>
      <c r="F62" s="24" t="str">
        <f>IF('SD Teacher''s Data'!B60="","",'SD Teacher''s Data'!B60)</f>
        <v/>
      </c>
      <c r="G62" s="12"/>
      <c r="H62" s="12"/>
      <c r="I62" s="12"/>
      <c r="J62" s="12"/>
      <c r="K62" s="14"/>
      <c r="L62" s="30" t="str">
        <f>IF('SD Teacher''s Data'!J60="","",'SD Teacher''s Data'!J60)</f>
        <v/>
      </c>
      <c r="M62" s="12"/>
      <c r="N62" s="12"/>
      <c r="O62" s="11"/>
      <c r="P62" s="12"/>
    </row>
    <row r="63" spans="1:16" ht="20.100000000000001" customHeight="1" x14ac:dyDescent="0.25">
      <c r="A63" s="21" t="str">
        <f>IF(Table1[[#This Row],[नाम]]="","",ROWS($A$1:A60))</f>
        <v/>
      </c>
      <c r="B63" s="22" t="str">
        <f>PROPER(IF('SD Teacher''s Data'!A61="","",'SD Teacher''s Data'!A61))</f>
        <v/>
      </c>
      <c r="C63" s="22" t="str">
        <f>PROPER(IF('SD Teacher''s Data'!F61="","",'SD Teacher''s Data'!F61))</f>
        <v/>
      </c>
      <c r="D63" s="23" t="str">
        <f>IF('SD Teacher''s Data'!E61="","",'SD Teacher''s Data'!E61)</f>
        <v/>
      </c>
      <c r="E63" s="24" t="str">
        <f>IF('SD Teacher''s Data'!K61="","",'SD Teacher''s Data'!K61)</f>
        <v/>
      </c>
      <c r="F63" s="24" t="str">
        <f>IF('SD Teacher''s Data'!B61="","",'SD Teacher''s Data'!B61)</f>
        <v/>
      </c>
      <c r="G63" s="12"/>
      <c r="H63" s="12"/>
      <c r="I63" s="12"/>
      <c r="J63" s="12"/>
      <c r="K63" s="14"/>
      <c r="L63" s="30" t="str">
        <f>IF('SD Teacher''s Data'!J61="","",'SD Teacher''s Data'!J61)</f>
        <v/>
      </c>
      <c r="M63" s="12"/>
      <c r="N63" s="12"/>
      <c r="O63" s="11"/>
      <c r="P63" s="12"/>
    </row>
    <row r="64" spans="1:16" ht="20.100000000000001" customHeight="1" x14ac:dyDescent="0.25">
      <c r="A64" s="21" t="str">
        <f>IF(Table1[[#This Row],[नाम]]="","",ROWS($A$1:A61))</f>
        <v/>
      </c>
      <c r="B64" s="22" t="str">
        <f>PROPER(IF('SD Teacher''s Data'!A62="","",'SD Teacher''s Data'!A62))</f>
        <v/>
      </c>
      <c r="C64" s="22" t="str">
        <f>PROPER(IF('SD Teacher''s Data'!F62="","",'SD Teacher''s Data'!F62))</f>
        <v/>
      </c>
      <c r="D64" s="23" t="str">
        <f>IF('SD Teacher''s Data'!E62="","",'SD Teacher''s Data'!E62)</f>
        <v/>
      </c>
      <c r="E64" s="24" t="str">
        <f>IF('SD Teacher''s Data'!K62="","",'SD Teacher''s Data'!K62)</f>
        <v/>
      </c>
      <c r="F64" s="24" t="str">
        <f>IF('SD Teacher''s Data'!B62="","",'SD Teacher''s Data'!B62)</f>
        <v/>
      </c>
      <c r="G64" s="12"/>
      <c r="H64" s="12"/>
      <c r="I64" s="12"/>
      <c r="J64" s="12"/>
      <c r="K64" s="14"/>
      <c r="L64" s="30" t="str">
        <f>IF('SD Teacher''s Data'!J62="","",'SD Teacher''s Data'!J62)</f>
        <v/>
      </c>
      <c r="M64" s="12"/>
      <c r="N64" s="12"/>
      <c r="O64" s="11"/>
      <c r="P64" s="12"/>
    </row>
    <row r="65" spans="1:16" ht="20.100000000000001" customHeight="1" x14ac:dyDescent="0.25">
      <c r="A65" s="21" t="str">
        <f>IF(Table1[[#This Row],[नाम]]="","",ROWS($A$1:A62))</f>
        <v/>
      </c>
      <c r="B65" s="22" t="str">
        <f>PROPER(IF('SD Teacher''s Data'!A63="","",'SD Teacher''s Data'!A63))</f>
        <v/>
      </c>
      <c r="C65" s="22" t="str">
        <f>PROPER(IF('SD Teacher''s Data'!F63="","",'SD Teacher''s Data'!F63))</f>
        <v/>
      </c>
      <c r="D65" s="23" t="str">
        <f>IF('SD Teacher''s Data'!E63="","",'SD Teacher''s Data'!E63)</f>
        <v/>
      </c>
      <c r="E65" s="24" t="str">
        <f>IF('SD Teacher''s Data'!K63="","",'SD Teacher''s Data'!K63)</f>
        <v/>
      </c>
      <c r="F65" s="24" t="str">
        <f>IF('SD Teacher''s Data'!B63="","",'SD Teacher''s Data'!B63)</f>
        <v/>
      </c>
      <c r="G65" s="12"/>
      <c r="H65" s="12"/>
      <c r="I65" s="12"/>
      <c r="J65" s="12"/>
      <c r="K65" s="14"/>
      <c r="L65" s="30" t="str">
        <f>IF('SD Teacher''s Data'!J63="","",'SD Teacher''s Data'!J63)</f>
        <v/>
      </c>
      <c r="M65" s="12"/>
      <c r="N65" s="12"/>
      <c r="O65" s="11"/>
      <c r="P65" s="12"/>
    </row>
    <row r="66" spans="1:16" ht="20.100000000000001" customHeight="1" x14ac:dyDescent="0.25">
      <c r="A66" s="21" t="str">
        <f>IF(Table1[[#This Row],[नाम]]="","",ROWS($A$1:A63))</f>
        <v/>
      </c>
      <c r="B66" s="22" t="str">
        <f>PROPER(IF('SD Teacher''s Data'!A64="","",'SD Teacher''s Data'!A64))</f>
        <v/>
      </c>
      <c r="C66" s="22" t="str">
        <f>PROPER(IF('SD Teacher''s Data'!F64="","",'SD Teacher''s Data'!F64))</f>
        <v/>
      </c>
      <c r="D66" s="23" t="str">
        <f>IF('SD Teacher''s Data'!E64="","",'SD Teacher''s Data'!E64)</f>
        <v/>
      </c>
      <c r="E66" s="24" t="str">
        <f>IF('SD Teacher''s Data'!K64="","",'SD Teacher''s Data'!K64)</f>
        <v/>
      </c>
      <c r="F66" s="24" t="str">
        <f>IF('SD Teacher''s Data'!B64="","",'SD Teacher''s Data'!B64)</f>
        <v/>
      </c>
      <c r="G66" s="12"/>
      <c r="H66" s="12"/>
      <c r="I66" s="12"/>
      <c r="J66" s="12"/>
      <c r="K66" s="14"/>
      <c r="L66" s="30" t="str">
        <f>IF('SD Teacher''s Data'!J64="","",'SD Teacher''s Data'!J64)</f>
        <v/>
      </c>
      <c r="M66" s="12"/>
      <c r="N66" s="12"/>
      <c r="O66" s="11"/>
      <c r="P66" s="12"/>
    </row>
    <row r="67" spans="1:16" ht="20.100000000000001" customHeight="1" x14ac:dyDescent="0.25">
      <c r="A67" s="21" t="str">
        <f>IF(Table1[[#This Row],[नाम]]="","",ROWS($A$1:A64))</f>
        <v/>
      </c>
      <c r="B67" s="22" t="str">
        <f>PROPER(IF('SD Teacher''s Data'!A65="","",'SD Teacher''s Data'!A65))</f>
        <v/>
      </c>
      <c r="C67" s="22" t="str">
        <f>PROPER(IF('SD Teacher''s Data'!F65="","",'SD Teacher''s Data'!F65))</f>
        <v/>
      </c>
      <c r="D67" s="23" t="str">
        <f>IF('SD Teacher''s Data'!E65="","",'SD Teacher''s Data'!E65)</f>
        <v/>
      </c>
      <c r="E67" s="24" t="str">
        <f>IF('SD Teacher''s Data'!K65="","",'SD Teacher''s Data'!K65)</f>
        <v/>
      </c>
      <c r="F67" s="24" t="str">
        <f>IF('SD Teacher''s Data'!B65="","",'SD Teacher''s Data'!B65)</f>
        <v/>
      </c>
      <c r="G67" s="12"/>
      <c r="H67" s="12"/>
      <c r="I67" s="12"/>
      <c r="J67" s="12"/>
      <c r="K67" s="14"/>
      <c r="L67" s="30" t="str">
        <f>IF('SD Teacher''s Data'!J65="","",'SD Teacher''s Data'!J65)</f>
        <v/>
      </c>
      <c r="M67" s="12"/>
      <c r="N67" s="12"/>
      <c r="O67" s="11"/>
      <c r="P67" s="12"/>
    </row>
    <row r="68" spans="1:16" ht="20.100000000000001" customHeight="1" x14ac:dyDescent="0.25">
      <c r="A68" s="21" t="str">
        <f>IF(Table1[[#This Row],[नाम]]="","",ROWS($A$1:A65))</f>
        <v/>
      </c>
      <c r="B68" s="22" t="str">
        <f>PROPER(IF('SD Teacher''s Data'!A66="","",'SD Teacher''s Data'!A66))</f>
        <v/>
      </c>
      <c r="C68" s="22" t="str">
        <f>PROPER(IF('SD Teacher''s Data'!F66="","",'SD Teacher''s Data'!F66))</f>
        <v/>
      </c>
      <c r="D68" s="23" t="str">
        <f>IF('SD Teacher''s Data'!E66="","",'SD Teacher''s Data'!E66)</f>
        <v/>
      </c>
      <c r="E68" s="24" t="str">
        <f>IF('SD Teacher''s Data'!K66="","",'SD Teacher''s Data'!K66)</f>
        <v/>
      </c>
      <c r="F68" s="24" t="str">
        <f>IF('SD Teacher''s Data'!B66="","",'SD Teacher''s Data'!B66)</f>
        <v/>
      </c>
      <c r="G68" s="12"/>
      <c r="H68" s="12"/>
      <c r="I68" s="12"/>
      <c r="J68" s="12"/>
      <c r="K68" s="14"/>
      <c r="L68" s="30" t="str">
        <f>IF('SD Teacher''s Data'!J66="","",'SD Teacher''s Data'!J66)</f>
        <v/>
      </c>
      <c r="M68" s="12"/>
      <c r="N68" s="12"/>
      <c r="O68" s="11"/>
      <c r="P68" s="12"/>
    </row>
    <row r="69" spans="1:16" ht="20.100000000000001" customHeight="1" x14ac:dyDescent="0.25">
      <c r="A69" s="21" t="str">
        <f>IF(Table1[[#This Row],[नाम]]="","",ROWS($A$1:A66))</f>
        <v/>
      </c>
      <c r="B69" s="22" t="str">
        <f>PROPER(IF('SD Teacher''s Data'!A67="","",'SD Teacher''s Data'!A67))</f>
        <v/>
      </c>
      <c r="C69" s="22" t="str">
        <f>PROPER(IF('SD Teacher''s Data'!F67="","",'SD Teacher''s Data'!F67))</f>
        <v/>
      </c>
      <c r="D69" s="23" t="str">
        <f>IF('SD Teacher''s Data'!E67="","",'SD Teacher''s Data'!E67)</f>
        <v/>
      </c>
      <c r="E69" s="24" t="str">
        <f>IF('SD Teacher''s Data'!K67="","",'SD Teacher''s Data'!K67)</f>
        <v/>
      </c>
      <c r="F69" s="24" t="str">
        <f>IF('SD Teacher''s Data'!B67="","",'SD Teacher''s Data'!B67)</f>
        <v/>
      </c>
      <c r="G69" s="12"/>
      <c r="H69" s="12"/>
      <c r="I69" s="12"/>
      <c r="J69" s="12"/>
      <c r="K69" s="14"/>
      <c r="L69" s="30" t="str">
        <f>IF('SD Teacher''s Data'!J67="","",'SD Teacher''s Data'!J67)</f>
        <v/>
      </c>
      <c r="M69" s="12"/>
      <c r="N69" s="12"/>
      <c r="O69" s="11"/>
      <c r="P69" s="12"/>
    </row>
    <row r="70" spans="1:16" ht="20.100000000000001" customHeight="1" x14ac:dyDescent="0.25">
      <c r="A70" s="21" t="str">
        <f>IF(Table1[[#This Row],[नाम]]="","",ROWS($A$1:A67))</f>
        <v/>
      </c>
      <c r="B70" s="22" t="str">
        <f>PROPER(IF('SD Teacher''s Data'!A68="","",'SD Teacher''s Data'!A68))</f>
        <v/>
      </c>
      <c r="C70" s="22" t="str">
        <f>PROPER(IF('SD Teacher''s Data'!F68="","",'SD Teacher''s Data'!F68))</f>
        <v/>
      </c>
      <c r="D70" s="23" t="str">
        <f>IF('SD Teacher''s Data'!E68="","",'SD Teacher''s Data'!E68)</f>
        <v/>
      </c>
      <c r="E70" s="24" t="str">
        <f>IF('SD Teacher''s Data'!K68="","",'SD Teacher''s Data'!K68)</f>
        <v/>
      </c>
      <c r="F70" s="24" t="str">
        <f>IF('SD Teacher''s Data'!B68="","",'SD Teacher''s Data'!B68)</f>
        <v/>
      </c>
      <c r="G70" s="12"/>
      <c r="H70" s="12"/>
      <c r="I70" s="12"/>
      <c r="J70" s="12"/>
      <c r="K70" s="14"/>
      <c r="L70" s="30" t="str">
        <f>IF('SD Teacher''s Data'!J68="","",'SD Teacher''s Data'!J68)</f>
        <v/>
      </c>
      <c r="M70" s="12"/>
      <c r="N70" s="12"/>
      <c r="O70" s="11"/>
      <c r="P70" s="12"/>
    </row>
    <row r="71" spans="1:16" ht="20.100000000000001" customHeight="1" x14ac:dyDescent="0.25">
      <c r="A71" s="21" t="str">
        <f>IF(Table1[[#This Row],[नाम]]="","",ROWS($A$1:A68))</f>
        <v/>
      </c>
      <c r="B71" s="22" t="str">
        <f>PROPER(IF('SD Teacher''s Data'!A69="","",'SD Teacher''s Data'!A69))</f>
        <v/>
      </c>
      <c r="C71" s="22" t="str">
        <f>PROPER(IF('SD Teacher''s Data'!F69="","",'SD Teacher''s Data'!F69))</f>
        <v/>
      </c>
      <c r="D71" s="23" t="str">
        <f>IF('SD Teacher''s Data'!E69="","",'SD Teacher''s Data'!E69)</f>
        <v/>
      </c>
      <c r="E71" s="24" t="str">
        <f>IF('SD Teacher''s Data'!K69="","",'SD Teacher''s Data'!K69)</f>
        <v/>
      </c>
      <c r="F71" s="24" t="str">
        <f>IF('SD Teacher''s Data'!B69="","",'SD Teacher''s Data'!B69)</f>
        <v/>
      </c>
      <c r="G71" s="12"/>
      <c r="H71" s="12"/>
      <c r="I71" s="12"/>
      <c r="J71" s="12"/>
      <c r="K71" s="14"/>
      <c r="L71" s="30" t="str">
        <f>IF('SD Teacher''s Data'!J69="","",'SD Teacher''s Data'!J69)</f>
        <v/>
      </c>
      <c r="M71" s="12"/>
      <c r="N71" s="12"/>
      <c r="O71" s="11"/>
      <c r="P71" s="12"/>
    </row>
    <row r="72" spans="1:16" ht="20.100000000000001" customHeight="1" x14ac:dyDescent="0.25">
      <c r="A72" s="21" t="str">
        <f>IF(Table1[[#This Row],[नाम]]="","",ROWS($A$1:A69))</f>
        <v/>
      </c>
      <c r="B72" s="22" t="str">
        <f>PROPER(IF('SD Teacher''s Data'!A70="","",'SD Teacher''s Data'!A70))</f>
        <v/>
      </c>
      <c r="C72" s="22" t="str">
        <f>PROPER(IF('SD Teacher''s Data'!F70="","",'SD Teacher''s Data'!F70))</f>
        <v/>
      </c>
      <c r="D72" s="23" t="str">
        <f>IF('SD Teacher''s Data'!E70="","",'SD Teacher''s Data'!E70)</f>
        <v/>
      </c>
      <c r="E72" s="24" t="str">
        <f>IF('SD Teacher''s Data'!K70="","",'SD Teacher''s Data'!K70)</f>
        <v/>
      </c>
      <c r="F72" s="24" t="str">
        <f>IF('SD Teacher''s Data'!B70="","",'SD Teacher''s Data'!B70)</f>
        <v/>
      </c>
      <c r="G72" s="12"/>
      <c r="H72" s="12"/>
      <c r="I72" s="12"/>
      <c r="J72" s="12"/>
      <c r="K72" s="14"/>
      <c r="L72" s="30" t="str">
        <f>IF('SD Teacher''s Data'!J70="","",'SD Teacher''s Data'!J70)</f>
        <v/>
      </c>
      <c r="M72" s="12"/>
      <c r="N72" s="12"/>
      <c r="O72" s="11"/>
      <c r="P72" s="12"/>
    </row>
    <row r="73" spans="1:16" ht="20.100000000000001" customHeight="1" x14ac:dyDescent="0.25">
      <c r="A73" s="21" t="str">
        <f>IF(Table1[[#This Row],[नाम]]="","",ROWS($A$1:A70))</f>
        <v/>
      </c>
      <c r="B73" s="22" t="str">
        <f>PROPER(IF('SD Teacher''s Data'!A71="","",'SD Teacher''s Data'!A71))</f>
        <v/>
      </c>
      <c r="C73" s="22" t="str">
        <f>PROPER(IF('SD Teacher''s Data'!F71="","",'SD Teacher''s Data'!F71))</f>
        <v/>
      </c>
      <c r="D73" s="23" t="str">
        <f>IF('SD Teacher''s Data'!E71="","",'SD Teacher''s Data'!E71)</f>
        <v/>
      </c>
      <c r="E73" s="24" t="str">
        <f>IF('SD Teacher''s Data'!K71="","",'SD Teacher''s Data'!K71)</f>
        <v/>
      </c>
      <c r="F73" s="24" t="str">
        <f>IF('SD Teacher''s Data'!B71="","",'SD Teacher''s Data'!B71)</f>
        <v/>
      </c>
      <c r="G73" s="12"/>
      <c r="H73" s="12"/>
      <c r="I73" s="12"/>
      <c r="J73" s="12"/>
      <c r="K73" s="14"/>
      <c r="L73" s="30" t="str">
        <f>IF('SD Teacher''s Data'!J71="","",'SD Teacher''s Data'!J71)</f>
        <v/>
      </c>
      <c r="M73" s="12"/>
      <c r="N73" s="12"/>
      <c r="O73" s="11"/>
      <c r="P73" s="12"/>
    </row>
    <row r="74" spans="1:16" ht="20.100000000000001" customHeight="1" x14ac:dyDescent="0.25">
      <c r="A74" s="21" t="str">
        <f>IF(Table1[[#This Row],[नाम]]="","",ROWS($A$1:A71))</f>
        <v/>
      </c>
      <c r="B74" s="22" t="str">
        <f>PROPER(IF('SD Teacher''s Data'!A72="","",'SD Teacher''s Data'!A72))</f>
        <v/>
      </c>
      <c r="C74" s="22" t="str">
        <f>PROPER(IF('SD Teacher''s Data'!F72="","",'SD Teacher''s Data'!F72))</f>
        <v/>
      </c>
      <c r="D74" s="23" t="str">
        <f>IF('SD Teacher''s Data'!E72="","",'SD Teacher''s Data'!E72)</f>
        <v/>
      </c>
      <c r="E74" s="24" t="str">
        <f>IF('SD Teacher''s Data'!K72="","",'SD Teacher''s Data'!K72)</f>
        <v/>
      </c>
      <c r="F74" s="24" t="str">
        <f>IF('SD Teacher''s Data'!B72="","",'SD Teacher''s Data'!B72)</f>
        <v/>
      </c>
      <c r="G74" s="12"/>
      <c r="H74" s="12"/>
      <c r="I74" s="12"/>
      <c r="J74" s="12"/>
      <c r="K74" s="14"/>
      <c r="L74" s="30" t="str">
        <f>IF('SD Teacher''s Data'!J72="","",'SD Teacher''s Data'!J72)</f>
        <v/>
      </c>
      <c r="M74" s="12"/>
      <c r="N74" s="12"/>
      <c r="O74" s="11"/>
      <c r="P74" s="12"/>
    </row>
    <row r="75" spans="1:16" ht="20.100000000000001" customHeight="1" x14ac:dyDescent="0.25">
      <c r="A75" s="21" t="str">
        <f>IF(Table1[[#This Row],[नाम]]="","",ROWS($A$1:A72))</f>
        <v/>
      </c>
      <c r="B75" s="22" t="str">
        <f>PROPER(IF('SD Teacher''s Data'!A73="","",'SD Teacher''s Data'!A73))</f>
        <v/>
      </c>
      <c r="C75" s="22" t="str">
        <f>PROPER(IF('SD Teacher''s Data'!F73="","",'SD Teacher''s Data'!F73))</f>
        <v/>
      </c>
      <c r="D75" s="23" t="str">
        <f>IF('SD Teacher''s Data'!E73="","",'SD Teacher''s Data'!E73)</f>
        <v/>
      </c>
      <c r="E75" s="24" t="str">
        <f>IF('SD Teacher''s Data'!K73="","",'SD Teacher''s Data'!K73)</f>
        <v/>
      </c>
      <c r="F75" s="24" t="str">
        <f>IF('SD Teacher''s Data'!B73="","",'SD Teacher''s Data'!B73)</f>
        <v/>
      </c>
      <c r="G75" s="12"/>
      <c r="H75" s="12"/>
      <c r="I75" s="12"/>
      <c r="J75" s="12"/>
      <c r="K75" s="14"/>
      <c r="L75" s="30" t="str">
        <f>IF('SD Teacher''s Data'!J73="","",'SD Teacher''s Data'!J73)</f>
        <v/>
      </c>
      <c r="M75" s="12"/>
      <c r="N75" s="12"/>
      <c r="O75" s="11"/>
      <c r="P75" s="12"/>
    </row>
    <row r="76" spans="1:16" ht="20.100000000000001" customHeight="1" x14ac:dyDescent="0.25">
      <c r="A76" s="21" t="str">
        <f>IF(Table1[[#This Row],[नाम]]="","",ROWS($A$1:A73))</f>
        <v/>
      </c>
      <c r="B76" s="22" t="str">
        <f>PROPER(IF('SD Teacher''s Data'!A74="","",'SD Teacher''s Data'!A74))</f>
        <v/>
      </c>
      <c r="C76" s="22" t="str">
        <f>PROPER(IF('SD Teacher''s Data'!F74="","",'SD Teacher''s Data'!F74))</f>
        <v/>
      </c>
      <c r="D76" s="23" t="str">
        <f>IF('SD Teacher''s Data'!E74="","",'SD Teacher''s Data'!E74)</f>
        <v/>
      </c>
      <c r="E76" s="24" t="str">
        <f>IF('SD Teacher''s Data'!K74="","",'SD Teacher''s Data'!K74)</f>
        <v/>
      </c>
      <c r="F76" s="24" t="str">
        <f>IF('SD Teacher''s Data'!B74="","",'SD Teacher''s Data'!B74)</f>
        <v/>
      </c>
      <c r="G76" s="12"/>
      <c r="H76" s="12"/>
      <c r="I76" s="12"/>
      <c r="J76" s="12"/>
      <c r="K76" s="14"/>
      <c r="L76" s="30" t="str">
        <f>IF('SD Teacher''s Data'!J74="","",'SD Teacher''s Data'!J74)</f>
        <v/>
      </c>
      <c r="M76" s="12"/>
      <c r="N76" s="12"/>
      <c r="O76" s="11"/>
      <c r="P76" s="12"/>
    </row>
    <row r="77" spans="1:16" ht="20.100000000000001" customHeight="1" x14ac:dyDescent="0.25">
      <c r="A77" s="21" t="str">
        <f>IF(Table1[[#This Row],[नाम]]="","",ROWS($A$1:A74))</f>
        <v/>
      </c>
      <c r="B77" s="22" t="str">
        <f>PROPER(IF('SD Teacher''s Data'!A75="","",'SD Teacher''s Data'!A75))</f>
        <v/>
      </c>
      <c r="C77" s="22" t="str">
        <f>PROPER(IF('SD Teacher''s Data'!F75="","",'SD Teacher''s Data'!F75))</f>
        <v/>
      </c>
      <c r="D77" s="23" t="str">
        <f>IF('SD Teacher''s Data'!E75="","",'SD Teacher''s Data'!E75)</f>
        <v/>
      </c>
      <c r="E77" s="24" t="str">
        <f>IF('SD Teacher''s Data'!K75="","",'SD Teacher''s Data'!K75)</f>
        <v/>
      </c>
      <c r="F77" s="24" t="str">
        <f>IF('SD Teacher''s Data'!B75="","",'SD Teacher''s Data'!B75)</f>
        <v/>
      </c>
      <c r="G77" s="12"/>
      <c r="H77" s="12"/>
      <c r="I77" s="12"/>
      <c r="J77" s="12"/>
      <c r="K77" s="14"/>
      <c r="L77" s="30" t="str">
        <f>IF('SD Teacher''s Data'!J75="","",'SD Teacher''s Data'!J75)</f>
        <v/>
      </c>
      <c r="M77" s="12"/>
      <c r="N77" s="12"/>
      <c r="O77" s="11"/>
      <c r="P77" s="12"/>
    </row>
    <row r="78" spans="1:16" ht="20.100000000000001" customHeight="1" x14ac:dyDescent="0.25">
      <c r="A78" s="21" t="str">
        <f>IF(Table1[[#This Row],[नाम]]="","",ROWS($A$1:A75))</f>
        <v/>
      </c>
      <c r="B78" s="22" t="str">
        <f>PROPER(IF('SD Teacher''s Data'!A76="","",'SD Teacher''s Data'!A76))</f>
        <v/>
      </c>
      <c r="C78" s="22" t="str">
        <f>PROPER(IF('SD Teacher''s Data'!F76="","",'SD Teacher''s Data'!F76))</f>
        <v/>
      </c>
      <c r="D78" s="23" t="str">
        <f>IF('SD Teacher''s Data'!E76="","",'SD Teacher''s Data'!E76)</f>
        <v/>
      </c>
      <c r="E78" s="24" t="str">
        <f>IF('SD Teacher''s Data'!K76="","",'SD Teacher''s Data'!K76)</f>
        <v/>
      </c>
      <c r="F78" s="24" t="str">
        <f>IF('SD Teacher''s Data'!B76="","",'SD Teacher''s Data'!B76)</f>
        <v/>
      </c>
      <c r="G78" s="12"/>
      <c r="H78" s="12"/>
      <c r="I78" s="12"/>
      <c r="J78" s="12"/>
      <c r="K78" s="14"/>
      <c r="L78" s="30" t="str">
        <f>IF('SD Teacher''s Data'!J76="","",'SD Teacher''s Data'!J76)</f>
        <v/>
      </c>
      <c r="M78" s="12"/>
      <c r="N78" s="12"/>
      <c r="O78" s="11"/>
      <c r="P78" s="12"/>
    </row>
    <row r="79" spans="1:16" ht="20.100000000000001" customHeight="1" x14ac:dyDescent="0.25">
      <c r="A79" s="21" t="str">
        <f>IF(Table1[[#This Row],[नाम]]="","",ROWS($A$1:A76))</f>
        <v/>
      </c>
      <c r="B79" s="22" t="str">
        <f>PROPER(IF('SD Teacher''s Data'!A77="","",'SD Teacher''s Data'!A77))</f>
        <v/>
      </c>
      <c r="C79" s="22" t="str">
        <f>PROPER(IF('SD Teacher''s Data'!F77="","",'SD Teacher''s Data'!F77))</f>
        <v/>
      </c>
      <c r="D79" s="23" t="str">
        <f>IF('SD Teacher''s Data'!E77="","",'SD Teacher''s Data'!E77)</f>
        <v/>
      </c>
      <c r="E79" s="24" t="str">
        <f>IF('SD Teacher''s Data'!K77="","",'SD Teacher''s Data'!K77)</f>
        <v/>
      </c>
      <c r="F79" s="24" t="str">
        <f>IF('SD Teacher''s Data'!B77="","",'SD Teacher''s Data'!B77)</f>
        <v/>
      </c>
      <c r="G79" s="12"/>
      <c r="H79" s="12"/>
      <c r="I79" s="12"/>
      <c r="J79" s="12"/>
      <c r="K79" s="14"/>
      <c r="L79" s="30" t="str">
        <f>IF('SD Teacher''s Data'!J77="","",'SD Teacher''s Data'!J77)</f>
        <v/>
      </c>
      <c r="M79" s="12"/>
      <c r="N79" s="12"/>
      <c r="O79" s="11"/>
      <c r="P79" s="12"/>
    </row>
    <row r="80" spans="1:16" ht="20.100000000000001" customHeight="1" x14ac:dyDescent="0.25">
      <c r="A80" s="21" t="str">
        <f>IF(Table1[[#This Row],[नाम]]="","",ROWS($A$1:A77))</f>
        <v/>
      </c>
      <c r="B80" s="22" t="str">
        <f>PROPER(IF('SD Teacher''s Data'!A78="","",'SD Teacher''s Data'!A78))</f>
        <v/>
      </c>
      <c r="C80" s="22" t="str">
        <f>PROPER(IF('SD Teacher''s Data'!F78="","",'SD Teacher''s Data'!F78))</f>
        <v/>
      </c>
      <c r="D80" s="23" t="str">
        <f>IF('SD Teacher''s Data'!E78="","",'SD Teacher''s Data'!E78)</f>
        <v/>
      </c>
      <c r="E80" s="24" t="str">
        <f>IF('SD Teacher''s Data'!K78="","",'SD Teacher''s Data'!K78)</f>
        <v/>
      </c>
      <c r="F80" s="24" t="str">
        <f>IF('SD Teacher''s Data'!B78="","",'SD Teacher''s Data'!B78)</f>
        <v/>
      </c>
      <c r="G80" s="12"/>
      <c r="H80" s="12"/>
      <c r="I80" s="12"/>
      <c r="J80" s="12"/>
      <c r="K80" s="14"/>
      <c r="L80" s="30" t="str">
        <f>IF('SD Teacher''s Data'!J78="","",'SD Teacher''s Data'!J78)</f>
        <v/>
      </c>
      <c r="M80" s="12"/>
      <c r="N80" s="12"/>
      <c r="O80" s="11"/>
      <c r="P80" s="12"/>
    </row>
    <row r="81" spans="1:16" ht="20.100000000000001" customHeight="1" x14ac:dyDescent="0.25">
      <c r="A81" s="21" t="str">
        <f>IF(Table1[[#This Row],[नाम]]="","",ROWS($A$1:A78))</f>
        <v/>
      </c>
      <c r="B81" s="22" t="str">
        <f>PROPER(IF('SD Teacher''s Data'!A79="","",'SD Teacher''s Data'!A79))</f>
        <v/>
      </c>
      <c r="C81" s="22" t="str">
        <f>PROPER(IF('SD Teacher''s Data'!F79="","",'SD Teacher''s Data'!F79))</f>
        <v/>
      </c>
      <c r="D81" s="23" t="str">
        <f>IF('SD Teacher''s Data'!E79="","",'SD Teacher''s Data'!E79)</f>
        <v/>
      </c>
      <c r="E81" s="24" t="str">
        <f>IF('SD Teacher''s Data'!K79="","",'SD Teacher''s Data'!K79)</f>
        <v/>
      </c>
      <c r="F81" s="24" t="str">
        <f>IF('SD Teacher''s Data'!B79="","",'SD Teacher''s Data'!B79)</f>
        <v/>
      </c>
      <c r="G81" s="12"/>
      <c r="H81" s="12"/>
      <c r="I81" s="12"/>
      <c r="J81" s="12"/>
      <c r="K81" s="14"/>
      <c r="L81" s="30" t="str">
        <f>IF('SD Teacher''s Data'!J79="","",'SD Teacher''s Data'!J79)</f>
        <v/>
      </c>
      <c r="M81" s="12"/>
      <c r="N81" s="12"/>
      <c r="O81" s="11"/>
      <c r="P81" s="12"/>
    </row>
    <row r="82" spans="1:16" ht="20.100000000000001" customHeight="1" x14ac:dyDescent="0.25">
      <c r="A82" s="21" t="str">
        <f>IF(Table1[[#This Row],[नाम]]="","",ROWS($A$1:A79))</f>
        <v/>
      </c>
      <c r="B82" s="22" t="str">
        <f>PROPER(IF('SD Teacher''s Data'!A80="","",'SD Teacher''s Data'!A80))</f>
        <v/>
      </c>
      <c r="C82" s="22" t="str">
        <f>PROPER(IF('SD Teacher''s Data'!F80="","",'SD Teacher''s Data'!F80))</f>
        <v/>
      </c>
      <c r="D82" s="23" t="str">
        <f>IF('SD Teacher''s Data'!E80="","",'SD Teacher''s Data'!E80)</f>
        <v/>
      </c>
      <c r="E82" s="24" t="str">
        <f>IF('SD Teacher''s Data'!K80="","",'SD Teacher''s Data'!K80)</f>
        <v/>
      </c>
      <c r="F82" s="24" t="str">
        <f>IF('SD Teacher''s Data'!B80="","",'SD Teacher''s Data'!B80)</f>
        <v/>
      </c>
      <c r="G82" s="12"/>
      <c r="H82" s="12"/>
      <c r="I82" s="12"/>
      <c r="J82" s="12"/>
      <c r="K82" s="14"/>
      <c r="L82" s="30" t="str">
        <f>IF('SD Teacher''s Data'!J80="","",'SD Teacher''s Data'!J80)</f>
        <v/>
      </c>
      <c r="M82" s="12"/>
      <c r="N82" s="12"/>
      <c r="O82" s="11"/>
      <c r="P82" s="12"/>
    </row>
    <row r="83" spans="1:16" ht="20.100000000000001" customHeight="1" x14ac:dyDescent="0.25">
      <c r="A83" s="21" t="str">
        <f>IF(Table1[[#This Row],[नाम]]="","",ROWS($A$1:A80))</f>
        <v/>
      </c>
      <c r="B83" s="22" t="str">
        <f>PROPER(IF('SD Teacher''s Data'!A81="","",'SD Teacher''s Data'!A81))</f>
        <v/>
      </c>
      <c r="C83" s="22" t="str">
        <f>PROPER(IF('SD Teacher''s Data'!F81="","",'SD Teacher''s Data'!F81))</f>
        <v/>
      </c>
      <c r="D83" s="23" t="str">
        <f>IF('SD Teacher''s Data'!E81="","",'SD Teacher''s Data'!E81)</f>
        <v/>
      </c>
      <c r="E83" s="24" t="str">
        <f>IF('SD Teacher''s Data'!K81="","",'SD Teacher''s Data'!K81)</f>
        <v/>
      </c>
      <c r="F83" s="24" t="str">
        <f>IF('SD Teacher''s Data'!B81="","",'SD Teacher''s Data'!B81)</f>
        <v/>
      </c>
      <c r="G83" s="12"/>
      <c r="H83" s="12"/>
      <c r="I83" s="12"/>
      <c r="J83" s="12"/>
      <c r="K83" s="14"/>
      <c r="L83" s="30" t="str">
        <f>IF('SD Teacher''s Data'!J81="","",'SD Teacher''s Data'!J81)</f>
        <v/>
      </c>
      <c r="M83" s="12"/>
      <c r="N83" s="12"/>
      <c r="O83" s="11"/>
      <c r="P83" s="12"/>
    </row>
    <row r="84" spans="1:16" ht="20.100000000000001" customHeight="1" x14ac:dyDescent="0.25">
      <c r="A84" s="21" t="str">
        <f>IF(Table1[[#This Row],[नाम]]="","",ROWS($A$1:A81))</f>
        <v/>
      </c>
      <c r="B84" s="22" t="str">
        <f>PROPER(IF('SD Teacher''s Data'!A82="","",'SD Teacher''s Data'!A82))</f>
        <v/>
      </c>
      <c r="C84" s="22" t="str">
        <f>PROPER(IF('SD Teacher''s Data'!F82="","",'SD Teacher''s Data'!F82))</f>
        <v/>
      </c>
      <c r="D84" s="23" t="str">
        <f>IF('SD Teacher''s Data'!E82="","",'SD Teacher''s Data'!E82)</f>
        <v/>
      </c>
      <c r="E84" s="24" t="str">
        <f>IF('SD Teacher''s Data'!K82="","",'SD Teacher''s Data'!K82)</f>
        <v/>
      </c>
      <c r="F84" s="24" t="str">
        <f>IF('SD Teacher''s Data'!B82="","",'SD Teacher''s Data'!B82)</f>
        <v/>
      </c>
      <c r="G84" s="12"/>
      <c r="H84" s="12"/>
      <c r="I84" s="12"/>
      <c r="J84" s="12"/>
      <c r="K84" s="14"/>
      <c r="L84" s="30" t="str">
        <f>IF('SD Teacher''s Data'!J82="","",'SD Teacher''s Data'!J82)</f>
        <v/>
      </c>
      <c r="M84" s="12"/>
      <c r="N84" s="12"/>
      <c r="O84" s="11"/>
      <c r="P84" s="12"/>
    </row>
    <row r="85" spans="1:16" ht="20.100000000000001" customHeight="1" x14ac:dyDescent="0.25">
      <c r="A85" s="21" t="str">
        <f>IF(Table1[[#This Row],[नाम]]="","",ROWS($A$1:A82))</f>
        <v/>
      </c>
      <c r="B85" s="22" t="str">
        <f>PROPER(IF('SD Teacher''s Data'!A83="","",'SD Teacher''s Data'!A83))</f>
        <v/>
      </c>
      <c r="C85" s="22" t="str">
        <f>PROPER(IF('SD Teacher''s Data'!F83="","",'SD Teacher''s Data'!F83))</f>
        <v/>
      </c>
      <c r="D85" s="23" t="str">
        <f>IF('SD Teacher''s Data'!E83="","",'SD Teacher''s Data'!E83)</f>
        <v/>
      </c>
      <c r="E85" s="24" t="str">
        <f>IF('SD Teacher''s Data'!K83="","",'SD Teacher''s Data'!K83)</f>
        <v/>
      </c>
      <c r="F85" s="24" t="str">
        <f>IF('SD Teacher''s Data'!B83="","",'SD Teacher''s Data'!B83)</f>
        <v/>
      </c>
      <c r="G85" s="12"/>
      <c r="H85" s="12"/>
      <c r="I85" s="12"/>
      <c r="J85" s="12"/>
      <c r="K85" s="14"/>
      <c r="L85" s="30" t="str">
        <f>IF('SD Teacher''s Data'!J83="","",'SD Teacher''s Data'!J83)</f>
        <v/>
      </c>
      <c r="M85" s="12"/>
      <c r="N85" s="12"/>
      <c r="O85" s="11"/>
      <c r="P85" s="12"/>
    </row>
    <row r="86" spans="1:16" ht="20.100000000000001" customHeight="1" x14ac:dyDescent="0.25">
      <c r="A86" s="21" t="str">
        <f>IF(Table1[[#This Row],[नाम]]="","",ROWS($A$1:A83))</f>
        <v/>
      </c>
      <c r="B86" s="22" t="str">
        <f>PROPER(IF('SD Teacher''s Data'!A84="","",'SD Teacher''s Data'!A84))</f>
        <v/>
      </c>
      <c r="C86" s="22" t="str">
        <f>PROPER(IF('SD Teacher''s Data'!F84="","",'SD Teacher''s Data'!F84))</f>
        <v/>
      </c>
      <c r="D86" s="23" t="str">
        <f>IF('SD Teacher''s Data'!E84="","",'SD Teacher''s Data'!E84)</f>
        <v/>
      </c>
      <c r="E86" s="24" t="str">
        <f>IF('SD Teacher''s Data'!K84="","",'SD Teacher''s Data'!K84)</f>
        <v/>
      </c>
      <c r="F86" s="24" t="str">
        <f>IF('SD Teacher''s Data'!B84="","",'SD Teacher''s Data'!B84)</f>
        <v/>
      </c>
      <c r="G86" s="12"/>
      <c r="H86" s="12"/>
      <c r="I86" s="12"/>
      <c r="J86" s="12"/>
      <c r="K86" s="14"/>
      <c r="L86" s="30" t="str">
        <f>IF('SD Teacher''s Data'!J84="","",'SD Teacher''s Data'!J84)</f>
        <v/>
      </c>
      <c r="M86" s="12"/>
      <c r="N86" s="12"/>
      <c r="O86" s="11"/>
      <c r="P86" s="12"/>
    </row>
    <row r="87" spans="1:16" ht="20.100000000000001" customHeight="1" x14ac:dyDescent="0.25">
      <c r="A87" s="21" t="str">
        <f>IF(Table1[[#This Row],[नाम]]="","",ROWS($A$1:A84))</f>
        <v/>
      </c>
      <c r="B87" s="22" t="str">
        <f>PROPER(IF('SD Teacher''s Data'!A85="","",'SD Teacher''s Data'!A85))</f>
        <v/>
      </c>
      <c r="C87" s="22" t="str">
        <f>PROPER(IF('SD Teacher''s Data'!F85="","",'SD Teacher''s Data'!F85))</f>
        <v/>
      </c>
      <c r="D87" s="23" t="str">
        <f>IF('SD Teacher''s Data'!E85="","",'SD Teacher''s Data'!E85)</f>
        <v/>
      </c>
      <c r="E87" s="24" t="str">
        <f>IF('SD Teacher''s Data'!K85="","",'SD Teacher''s Data'!K85)</f>
        <v/>
      </c>
      <c r="F87" s="24" t="str">
        <f>IF('SD Teacher''s Data'!B85="","",'SD Teacher''s Data'!B85)</f>
        <v/>
      </c>
      <c r="G87" s="12"/>
      <c r="H87" s="12"/>
      <c r="I87" s="12"/>
      <c r="J87" s="12"/>
      <c r="K87" s="14"/>
      <c r="L87" s="30" t="str">
        <f>IF('SD Teacher''s Data'!J85="","",'SD Teacher''s Data'!J85)</f>
        <v/>
      </c>
      <c r="M87" s="12"/>
      <c r="N87" s="12"/>
      <c r="O87" s="11"/>
      <c r="P87" s="12"/>
    </row>
    <row r="88" spans="1:16" ht="20.100000000000001" customHeight="1" x14ac:dyDescent="0.25">
      <c r="A88" s="21" t="str">
        <f>IF(Table1[[#This Row],[नाम]]="","",ROWS($A$1:A85))</f>
        <v/>
      </c>
      <c r="B88" s="22" t="str">
        <f>PROPER(IF('SD Teacher''s Data'!A86="","",'SD Teacher''s Data'!A86))</f>
        <v/>
      </c>
      <c r="C88" s="22" t="str">
        <f>PROPER(IF('SD Teacher''s Data'!F86="","",'SD Teacher''s Data'!F86))</f>
        <v/>
      </c>
      <c r="D88" s="23" t="str">
        <f>IF('SD Teacher''s Data'!E86="","",'SD Teacher''s Data'!E86)</f>
        <v/>
      </c>
      <c r="E88" s="24" t="str">
        <f>IF('SD Teacher''s Data'!K86="","",'SD Teacher''s Data'!K86)</f>
        <v/>
      </c>
      <c r="F88" s="24" t="str">
        <f>IF('SD Teacher''s Data'!B86="","",'SD Teacher''s Data'!B86)</f>
        <v/>
      </c>
      <c r="G88" s="12"/>
      <c r="H88" s="12"/>
      <c r="I88" s="12"/>
      <c r="J88" s="12"/>
      <c r="K88" s="14"/>
      <c r="L88" s="30" t="str">
        <f>IF('SD Teacher''s Data'!J86="","",'SD Teacher''s Data'!J86)</f>
        <v/>
      </c>
      <c r="M88" s="12"/>
      <c r="N88" s="12"/>
      <c r="O88" s="11"/>
      <c r="P88" s="12"/>
    </row>
    <row r="89" spans="1:16" ht="20.100000000000001" customHeight="1" x14ac:dyDescent="0.25">
      <c r="A89" s="21" t="str">
        <f>IF(Table1[[#This Row],[नाम]]="","",ROWS($A$1:A86))</f>
        <v/>
      </c>
      <c r="B89" s="22" t="str">
        <f>PROPER(IF('SD Teacher''s Data'!A87="","",'SD Teacher''s Data'!A87))</f>
        <v/>
      </c>
      <c r="C89" s="22" t="str">
        <f>PROPER(IF('SD Teacher''s Data'!F87="","",'SD Teacher''s Data'!F87))</f>
        <v/>
      </c>
      <c r="D89" s="23" t="str">
        <f>IF('SD Teacher''s Data'!E87="","",'SD Teacher''s Data'!E87)</f>
        <v/>
      </c>
      <c r="E89" s="24" t="str">
        <f>IF('SD Teacher''s Data'!K87="","",'SD Teacher''s Data'!K87)</f>
        <v/>
      </c>
      <c r="F89" s="24" t="str">
        <f>IF('SD Teacher''s Data'!B87="","",'SD Teacher''s Data'!B87)</f>
        <v/>
      </c>
      <c r="G89" s="12"/>
      <c r="H89" s="12"/>
      <c r="I89" s="12"/>
      <c r="J89" s="12"/>
      <c r="K89" s="14"/>
      <c r="L89" s="30" t="str">
        <f>IF('SD Teacher''s Data'!J87="","",'SD Teacher''s Data'!J87)</f>
        <v/>
      </c>
      <c r="M89" s="12"/>
      <c r="N89" s="12"/>
      <c r="O89" s="11"/>
      <c r="P89" s="12"/>
    </row>
    <row r="90" spans="1:16" ht="20.100000000000001" customHeight="1" x14ac:dyDescent="0.25">
      <c r="A90" s="21" t="str">
        <f>IF(Table1[[#This Row],[नाम]]="","",ROWS($A$1:A87))</f>
        <v/>
      </c>
      <c r="B90" s="22" t="str">
        <f>PROPER(IF('SD Teacher''s Data'!A88="","",'SD Teacher''s Data'!A88))</f>
        <v/>
      </c>
      <c r="C90" s="22" t="str">
        <f>PROPER(IF('SD Teacher''s Data'!F88="","",'SD Teacher''s Data'!F88))</f>
        <v/>
      </c>
      <c r="D90" s="23" t="str">
        <f>IF('SD Teacher''s Data'!E88="","",'SD Teacher''s Data'!E88)</f>
        <v/>
      </c>
      <c r="E90" s="24" t="str">
        <f>IF('SD Teacher''s Data'!K88="","",'SD Teacher''s Data'!K88)</f>
        <v/>
      </c>
      <c r="F90" s="24" t="str">
        <f>IF('SD Teacher''s Data'!B88="","",'SD Teacher''s Data'!B88)</f>
        <v/>
      </c>
      <c r="G90" s="12"/>
      <c r="H90" s="12"/>
      <c r="I90" s="12"/>
      <c r="J90" s="12"/>
      <c r="K90" s="14"/>
      <c r="L90" s="30" t="str">
        <f>IF('SD Teacher''s Data'!J88="","",'SD Teacher''s Data'!J88)</f>
        <v/>
      </c>
      <c r="M90" s="12"/>
      <c r="N90" s="12"/>
      <c r="O90" s="11"/>
      <c r="P90" s="12"/>
    </row>
    <row r="91" spans="1:16" ht="20.100000000000001" customHeight="1" x14ac:dyDescent="0.25">
      <c r="A91" s="21" t="str">
        <f>IF(Table1[[#This Row],[नाम]]="","",ROWS($A$1:A88))</f>
        <v/>
      </c>
      <c r="B91" s="22" t="str">
        <f>PROPER(IF('SD Teacher''s Data'!A89="","",'SD Teacher''s Data'!A89))</f>
        <v/>
      </c>
      <c r="C91" s="22" t="str">
        <f>PROPER(IF('SD Teacher''s Data'!F89="","",'SD Teacher''s Data'!F89))</f>
        <v/>
      </c>
      <c r="D91" s="23" t="str">
        <f>IF('SD Teacher''s Data'!E89="","",'SD Teacher''s Data'!E89)</f>
        <v/>
      </c>
      <c r="E91" s="24" t="str">
        <f>IF('SD Teacher''s Data'!K89="","",'SD Teacher''s Data'!K89)</f>
        <v/>
      </c>
      <c r="F91" s="24" t="str">
        <f>IF('SD Teacher''s Data'!B89="","",'SD Teacher''s Data'!B89)</f>
        <v/>
      </c>
      <c r="G91" s="12"/>
      <c r="H91" s="12"/>
      <c r="I91" s="12"/>
      <c r="J91" s="12"/>
      <c r="K91" s="14"/>
      <c r="L91" s="30" t="str">
        <f>IF('SD Teacher''s Data'!J89="","",'SD Teacher''s Data'!J89)</f>
        <v/>
      </c>
      <c r="M91" s="12"/>
      <c r="N91" s="12"/>
      <c r="O91" s="11"/>
      <c r="P91" s="12"/>
    </row>
    <row r="92" spans="1:16" ht="20.100000000000001" customHeight="1" x14ac:dyDescent="0.25">
      <c r="A92" s="21" t="str">
        <f>IF(Table1[[#This Row],[नाम]]="","",ROWS($A$1:A89))</f>
        <v/>
      </c>
      <c r="B92" s="22" t="str">
        <f>PROPER(IF('SD Teacher''s Data'!A90="","",'SD Teacher''s Data'!A90))</f>
        <v/>
      </c>
      <c r="C92" s="22" t="str">
        <f>PROPER(IF('SD Teacher''s Data'!F90="","",'SD Teacher''s Data'!F90))</f>
        <v/>
      </c>
      <c r="D92" s="23" t="str">
        <f>IF('SD Teacher''s Data'!E90="","",'SD Teacher''s Data'!E90)</f>
        <v/>
      </c>
      <c r="E92" s="24" t="str">
        <f>IF('SD Teacher''s Data'!K90="","",'SD Teacher''s Data'!K90)</f>
        <v/>
      </c>
      <c r="F92" s="24" t="str">
        <f>IF('SD Teacher''s Data'!B90="","",'SD Teacher''s Data'!B90)</f>
        <v/>
      </c>
      <c r="G92" s="12"/>
      <c r="H92" s="12"/>
      <c r="I92" s="12"/>
      <c r="J92" s="12"/>
      <c r="K92" s="14"/>
      <c r="L92" s="30" t="str">
        <f>IF('SD Teacher''s Data'!J90="","",'SD Teacher''s Data'!J90)</f>
        <v/>
      </c>
      <c r="M92" s="12"/>
      <c r="N92" s="12"/>
      <c r="O92" s="11"/>
      <c r="P92" s="12"/>
    </row>
    <row r="93" spans="1:16" ht="20.100000000000001" customHeight="1" x14ac:dyDescent="0.25">
      <c r="A93" s="21" t="str">
        <f>IF(Table1[[#This Row],[नाम]]="","",ROWS($A$1:A90))</f>
        <v/>
      </c>
      <c r="B93" s="22" t="str">
        <f>PROPER(IF('SD Teacher''s Data'!A91="","",'SD Teacher''s Data'!A91))</f>
        <v/>
      </c>
      <c r="C93" s="22" t="str">
        <f>PROPER(IF('SD Teacher''s Data'!F91="","",'SD Teacher''s Data'!F91))</f>
        <v/>
      </c>
      <c r="D93" s="23" t="str">
        <f>IF('SD Teacher''s Data'!E91="","",'SD Teacher''s Data'!E91)</f>
        <v/>
      </c>
      <c r="E93" s="24" t="str">
        <f>IF('SD Teacher''s Data'!K91="","",'SD Teacher''s Data'!K91)</f>
        <v/>
      </c>
      <c r="F93" s="24" t="str">
        <f>IF('SD Teacher''s Data'!B91="","",'SD Teacher''s Data'!B91)</f>
        <v/>
      </c>
      <c r="G93" s="12"/>
      <c r="H93" s="12"/>
      <c r="I93" s="12"/>
      <c r="J93" s="12"/>
      <c r="K93" s="14"/>
      <c r="L93" s="30" t="str">
        <f>IF('SD Teacher''s Data'!J91="","",'SD Teacher''s Data'!J91)</f>
        <v/>
      </c>
      <c r="M93" s="12"/>
      <c r="N93" s="12"/>
      <c r="O93" s="11"/>
      <c r="P93" s="12"/>
    </row>
    <row r="94" spans="1:16" ht="20.100000000000001" customHeight="1" x14ac:dyDescent="0.25">
      <c r="A94" s="21" t="str">
        <f>IF(Table1[[#This Row],[नाम]]="","",ROWS($A$1:A91))</f>
        <v/>
      </c>
      <c r="B94" s="22" t="str">
        <f>PROPER(IF('SD Teacher''s Data'!A92="","",'SD Teacher''s Data'!A92))</f>
        <v/>
      </c>
      <c r="C94" s="22" t="str">
        <f>PROPER(IF('SD Teacher''s Data'!F92="","",'SD Teacher''s Data'!F92))</f>
        <v/>
      </c>
      <c r="D94" s="23" t="str">
        <f>IF('SD Teacher''s Data'!E92="","",'SD Teacher''s Data'!E92)</f>
        <v/>
      </c>
      <c r="E94" s="24" t="str">
        <f>IF('SD Teacher''s Data'!K92="","",'SD Teacher''s Data'!K92)</f>
        <v/>
      </c>
      <c r="F94" s="24" t="str">
        <f>IF('SD Teacher''s Data'!B92="","",'SD Teacher''s Data'!B92)</f>
        <v/>
      </c>
      <c r="G94" s="12"/>
      <c r="H94" s="12"/>
      <c r="I94" s="12"/>
      <c r="J94" s="12"/>
      <c r="K94" s="14"/>
      <c r="L94" s="30" t="str">
        <f>IF('SD Teacher''s Data'!J92="","",'SD Teacher''s Data'!J92)</f>
        <v/>
      </c>
      <c r="M94" s="12"/>
      <c r="N94" s="12"/>
      <c r="O94" s="11"/>
      <c r="P94" s="12"/>
    </row>
    <row r="95" spans="1:16" ht="20.100000000000001" customHeight="1" x14ac:dyDescent="0.25">
      <c r="A95" s="21" t="str">
        <f>IF(Table1[[#This Row],[नाम]]="","",ROWS($A$1:A92))</f>
        <v/>
      </c>
      <c r="B95" s="22" t="str">
        <f>PROPER(IF('SD Teacher''s Data'!A93="","",'SD Teacher''s Data'!A93))</f>
        <v/>
      </c>
      <c r="C95" s="22" t="str">
        <f>PROPER(IF('SD Teacher''s Data'!F93="","",'SD Teacher''s Data'!F93))</f>
        <v/>
      </c>
      <c r="D95" s="23" t="str">
        <f>IF('SD Teacher''s Data'!E93="","",'SD Teacher''s Data'!E93)</f>
        <v/>
      </c>
      <c r="E95" s="24" t="str">
        <f>IF('SD Teacher''s Data'!K93="","",'SD Teacher''s Data'!K93)</f>
        <v/>
      </c>
      <c r="F95" s="24" t="str">
        <f>IF('SD Teacher''s Data'!B93="","",'SD Teacher''s Data'!B93)</f>
        <v/>
      </c>
      <c r="G95" s="12"/>
      <c r="H95" s="12"/>
      <c r="I95" s="12"/>
      <c r="J95" s="12"/>
      <c r="K95" s="14"/>
      <c r="L95" s="30" t="str">
        <f>IF('SD Teacher''s Data'!J93="","",'SD Teacher''s Data'!J93)</f>
        <v/>
      </c>
      <c r="M95" s="12"/>
      <c r="N95" s="12"/>
      <c r="O95" s="11"/>
      <c r="P95" s="12"/>
    </row>
    <row r="96" spans="1:16" ht="20.100000000000001" customHeight="1" x14ac:dyDescent="0.25">
      <c r="A96" s="21" t="str">
        <f>IF(Table1[[#This Row],[नाम]]="","",ROWS($A$1:A93))</f>
        <v/>
      </c>
      <c r="B96" s="22" t="str">
        <f>PROPER(IF('SD Teacher''s Data'!A94="","",'SD Teacher''s Data'!A94))</f>
        <v/>
      </c>
      <c r="C96" s="22" t="str">
        <f>PROPER(IF('SD Teacher''s Data'!F94="","",'SD Teacher''s Data'!F94))</f>
        <v/>
      </c>
      <c r="D96" s="23" t="str">
        <f>IF('SD Teacher''s Data'!E94="","",'SD Teacher''s Data'!E94)</f>
        <v/>
      </c>
      <c r="E96" s="24" t="str">
        <f>IF('SD Teacher''s Data'!K94="","",'SD Teacher''s Data'!K94)</f>
        <v/>
      </c>
      <c r="F96" s="24" t="str">
        <f>IF('SD Teacher''s Data'!B94="","",'SD Teacher''s Data'!B94)</f>
        <v/>
      </c>
      <c r="G96" s="12"/>
      <c r="H96" s="12"/>
      <c r="I96" s="12"/>
      <c r="J96" s="12"/>
      <c r="K96" s="14"/>
      <c r="L96" s="30" t="str">
        <f>IF('SD Teacher''s Data'!J94="","",'SD Teacher''s Data'!J94)</f>
        <v/>
      </c>
      <c r="M96" s="12"/>
      <c r="N96" s="12"/>
      <c r="O96" s="11"/>
      <c r="P96" s="12"/>
    </row>
    <row r="97" spans="1:16" ht="20.100000000000001" customHeight="1" x14ac:dyDescent="0.25">
      <c r="A97" s="21" t="str">
        <f>IF(Table1[[#This Row],[नाम]]="","",ROWS($A$1:A94))</f>
        <v/>
      </c>
      <c r="B97" s="22" t="str">
        <f>PROPER(IF('SD Teacher''s Data'!A95="","",'SD Teacher''s Data'!A95))</f>
        <v/>
      </c>
      <c r="C97" s="22" t="str">
        <f>PROPER(IF('SD Teacher''s Data'!F95="","",'SD Teacher''s Data'!F95))</f>
        <v/>
      </c>
      <c r="D97" s="23" t="str">
        <f>IF('SD Teacher''s Data'!E95="","",'SD Teacher''s Data'!E95)</f>
        <v/>
      </c>
      <c r="E97" s="24" t="str">
        <f>IF('SD Teacher''s Data'!K95="","",'SD Teacher''s Data'!K95)</f>
        <v/>
      </c>
      <c r="F97" s="24" t="str">
        <f>IF('SD Teacher''s Data'!B95="","",'SD Teacher''s Data'!B95)</f>
        <v/>
      </c>
      <c r="G97" s="12"/>
      <c r="H97" s="12"/>
      <c r="I97" s="12"/>
      <c r="J97" s="12"/>
      <c r="K97" s="14"/>
      <c r="L97" s="30" t="str">
        <f>IF('SD Teacher''s Data'!J95="","",'SD Teacher''s Data'!J95)</f>
        <v/>
      </c>
      <c r="M97" s="12"/>
      <c r="N97" s="12"/>
      <c r="O97" s="11"/>
      <c r="P97" s="12"/>
    </row>
    <row r="98" spans="1:16" ht="20.100000000000001" customHeight="1" x14ac:dyDescent="0.25">
      <c r="A98" s="21" t="str">
        <f>IF(Table1[[#This Row],[नाम]]="","",ROWS($A$1:A95))</f>
        <v/>
      </c>
      <c r="B98" s="22" t="str">
        <f>PROPER(IF('SD Teacher''s Data'!A96="","",'SD Teacher''s Data'!A96))</f>
        <v/>
      </c>
      <c r="C98" s="22" t="str">
        <f>PROPER(IF('SD Teacher''s Data'!F96="","",'SD Teacher''s Data'!F96))</f>
        <v/>
      </c>
      <c r="D98" s="23" t="str">
        <f>IF('SD Teacher''s Data'!E96="","",'SD Teacher''s Data'!E96)</f>
        <v/>
      </c>
      <c r="E98" s="24" t="str">
        <f>IF('SD Teacher''s Data'!K96="","",'SD Teacher''s Data'!K96)</f>
        <v/>
      </c>
      <c r="F98" s="24" t="str">
        <f>IF('SD Teacher''s Data'!B96="","",'SD Teacher''s Data'!B96)</f>
        <v/>
      </c>
      <c r="G98" s="12"/>
      <c r="H98" s="12"/>
      <c r="I98" s="12"/>
      <c r="J98" s="12"/>
      <c r="K98" s="14"/>
      <c r="L98" s="30" t="str">
        <f>IF('SD Teacher''s Data'!J96="","",'SD Teacher''s Data'!J96)</f>
        <v/>
      </c>
      <c r="M98" s="12"/>
      <c r="N98" s="12"/>
      <c r="O98" s="11"/>
      <c r="P98" s="12"/>
    </row>
    <row r="99" spans="1:16" ht="20.100000000000001" customHeight="1" x14ac:dyDescent="0.25">
      <c r="A99" s="21" t="str">
        <f>IF(Table1[[#This Row],[नाम]]="","",ROWS($A$1:A96))</f>
        <v/>
      </c>
      <c r="B99" s="22" t="str">
        <f>PROPER(IF('SD Teacher''s Data'!A97="","",'SD Teacher''s Data'!A97))</f>
        <v/>
      </c>
      <c r="C99" s="22" t="str">
        <f>PROPER(IF('SD Teacher''s Data'!F97="","",'SD Teacher''s Data'!F97))</f>
        <v/>
      </c>
      <c r="D99" s="23" t="str">
        <f>IF('SD Teacher''s Data'!E97="","",'SD Teacher''s Data'!E97)</f>
        <v/>
      </c>
      <c r="E99" s="24" t="str">
        <f>IF('SD Teacher''s Data'!K97="","",'SD Teacher''s Data'!K97)</f>
        <v/>
      </c>
      <c r="F99" s="24" t="str">
        <f>IF('SD Teacher''s Data'!B97="","",'SD Teacher''s Data'!B97)</f>
        <v/>
      </c>
      <c r="G99" s="12"/>
      <c r="H99" s="12"/>
      <c r="I99" s="12"/>
      <c r="J99" s="12"/>
      <c r="K99" s="14"/>
      <c r="L99" s="30" t="str">
        <f>IF('SD Teacher''s Data'!J97="","",'SD Teacher''s Data'!J97)</f>
        <v/>
      </c>
      <c r="M99" s="12"/>
      <c r="N99" s="12"/>
      <c r="O99" s="11"/>
      <c r="P99" s="12"/>
    </row>
    <row r="100" spans="1:16" ht="20.100000000000001" customHeight="1" x14ac:dyDescent="0.25">
      <c r="A100" s="21" t="str">
        <f>IF(Table1[[#This Row],[नाम]]="","",ROWS($A$1:A97))</f>
        <v/>
      </c>
      <c r="B100" s="22" t="str">
        <f>PROPER(IF('SD Teacher''s Data'!A98="","",'SD Teacher''s Data'!A98))</f>
        <v/>
      </c>
      <c r="C100" s="22" t="str">
        <f>PROPER(IF('SD Teacher''s Data'!F98="","",'SD Teacher''s Data'!F98))</f>
        <v/>
      </c>
      <c r="D100" s="23" t="str">
        <f>IF('SD Teacher''s Data'!E98="","",'SD Teacher''s Data'!E98)</f>
        <v/>
      </c>
      <c r="E100" s="24" t="str">
        <f>IF('SD Teacher''s Data'!K98="","",'SD Teacher''s Data'!K98)</f>
        <v/>
      </c>
      <c r="F100" s="24" t="str">
        <f>IF('SD Teacher''s Data'!B98="","",'SD Teacher''s Data'!B98)</f>
        <v/>
      </c>
      <c r="G100" s="12"/>
      <c r="H100" s="12"/>
      <c r="I100" s="12"/>
      <c r="J100" s="12"/>
      <c r="K100" s="14"/>
      <c r="L100" s="30" t="str">
        <f>IF('SD Teacher''s Data'!J98="","",'SD Teacher''s Data'!J98)</f>
        <v/>
      </c>
      <c r="M100" s="12"/>
      <c r="N100" s="12"/>
      <c r="O100" s="11"/>
      <c r="P100" s="12"/>
    </row>
    <row r="101" spans="1:16" ht="20.100000000000001" customHeight="1" x14ac:dyDescent="0.25">
      <c r="A101" s="21" t="str">
        <f>IF(Table1[[#This Row],[नाम]]="","",ROWS($A$1:A98))</f>
        <v/>
      </c>
      <c r="B101" s="22" t="str">
        <f>PROPER(IF('SD Teacher''s Data'!A99="","",'SD Teacher''s Data'!A99))</f>
        <v/>
      </c>
      <c r="C101" s="22" t="str">
        <f>PROPER(IF('SD Teacher''s Data'!F99="","",'SD Teacher''s Data'!F99))</f>
        <v/>
      </c>
      <c r="D101" s="23" t="str">
        <f>IF('SD Teacher''s Data'!E99="","",'SD Teacher''s Data'!E99)</f>
        <v/>
      </c>
      <c r="E101" s="24" t="str">
        <f>IF('SD Teacher''s Data'!K99="","",'SD Teacher''s Data'!K99)</f>
        <v/>
      </c>
      <c r="F101" s="24" t="str">
        <f>IF('SD Teacher''s Data'!B99="","",'SD Teacher''s Data'!B99)</f>
        <v/>
      </c>
      <c r="G101" s="12"/>
      <c r="H101" s="12"/>
      <c r="I101" s="12"/>
      <c r="J101" s="12"/>
      <c r="K101" s="14"/>
      <c r="L101" s="30" t="str">
        <f>IF('SD Teacher''s Data'!J99="","",'SD Teacher''s Data'!J99)</f>
        <v/>
      </c>
      <c r="M101" s="12"/>
      <c r="N101" s="12"/>
      <c r="O101" s="11"/>
      <c r="P101" s="12"/>
    </row>
    <row r="102" spans="1:16" ht="20.100000000000001" customHeight="1" x14ac:dyDescent="0.25">
      <c r="A102" s="21" t="str">
        <f>IF(Table1[[#This Row],[नाम]]="","",ROWS($A$1:A99))</f>
        <v/>
      </c>
      <c r="B102" s="22" t="str">
        <f>PROPER(IF('SD Teacher''s Data'!A100="","",'SD Teacher''s Data'!A100))</f>
        <v/>
      </c>
      <c r="C102" s="22" t="str">
        <f>PROPER(IF('SD Teacher''s Data'!F100="","",'SD Teacher''s Data'!F100))</f>
        <v/>
      </c>
      <c r="D102" s="23" t="str">
        <f>IF('SD Teacher''s Data'!E100="","",'SD Teacher''s Data'!E100)</f>
        <v/>
      </c>
      <c r="E102" s="24" t="str">
        <f>IF('SD Teacher''s Data'!K100="","",'SD Teacher''s Data'!K100)</f>
        <v/>
      </c>
      <c r="F102" s="24" t="str">
        <f>IF('SD Teacher''s Data'!B100="","",'SD Teacher''s Data'!B100)</f>
        <v/>
      </c>
      <c r="G102" s="12"/>
      <c r="H102" s="12"/>
      <c r="I102" s="12"/>
      <c r="J102" s="12"/>
      <c r="K102" s="14"/>
      <c r="L102" s="30" t="str">
        <f>IF('SD Teacher''s Data'!J100="","",'SD Teacher''s Data'!J100)</f>
        <v/>
      </c>
      <c r="M102" s="12"/>
      <c r="N102" s="12"/>
      <c r="O102" s="11"/>
      <c r="P102" s="12"/>
    </row>
    <row r="103" spans="1:16" ht="20.100000000000001" customHeight="1" x14ac:dyDescent="0.25">
      <c r="A103" s="21" t="str">
        <f>IF(Table1[[#This Row],[नाम]]="","",ROWS($A$1:A100))</f>
        <v/>
      </c>
      <c r="B103" s="22" t="str">
        <f>PROPER(IF('SD Teacher''s Data'!A101="","",'SD Teacher''s Data'!A101))</f>
        <v/>
      </c>
      <c r="C103" s="22" t="str">
        <f>PROPER(IF('SD Teacher''s Data'!F101="","",'SD Teacher''s Data'!F101))</f>
        <v/>
      </c>
      <c r="D103" s="23" t="str">
        <f>IF('SD Teacher''s Data'!E101="","",'SD Teacher''s Data'!E101)</f>
        <v/>
      </c>
      <c r="E103" s="24" t="str">
        <f>IF('SD Teacher''s Data'!K101="","",'SD Teacher''s Data'!K101)</f>
        <v/>
      </c>
      <c r="F103" s="24" t="str">
        <f>IF('SD Teacher''s Data'!B101="","",'SD Teacher''s Data'!B101)</f>
        <v/>
      </c>
      <c r="G103" s="12"/>
      <c r="H103" s="12"/>
      <c r="I103" s="12"/>
      <c r="J103" s="12"/>
      <c r="K103" s="14"/>
      <c r="L103" s="30" t="str">
        <f>IF('SD Teacher''s Data'!J101="","",'SD Teacher''s Data'!J101)</f>
        <v/>
      </c>
      <c r="M103" s="12"/>
      <c r="N103" s="12"/>
      <c r="O103" s="11"/>
      <c r="P103" s="12"/>
    </row>
    <row r="104" spans="1:16" ht="20.100000000000001" customHeight="1" x14ac:dyDescent="0.25">
      <c r="A104" s="21" t="str">
        <f>IF(Table1[[#This Row],[नाम]]="","",ROWS($A$1:A101))</f>
        <v/>
      </c>
      <c r="B104" s="22" t="str">
        <f>PROPER(IF('SD Teacher''s Data'!A102="","",'SD Teacher''s Data'!A102))</f>
        <v/>
      </c>
      <c r="C104" s="22" t="str">
        <f>PROPER(IF('SD Teacher''s Data'!F102="","",'SD Teacher''s Data'!F102))</f>
        <v/>
      </c>
      <c r="D104" s="23" t="str">
        <f>IF('SD Teacher''s Data'!E102="","",'SD Teacher''s Data'!E102)</f>
        <v/>
      </c>
      <c r="E104" s="24" t="str">
        <f>IF('SD Teacher''s Data'!K102="","",'SD Teacher''s Data'!K102)</f>
        <v/>
      </c>
      <c r="F104" s="24" t="str">
        <f>IF('SD Teacher''s Data'!B102="","",'SD Teacher''s Data'!B102)</f>
        <v/>
      </c>
      <c r="G104" s="12"/>
      <c r="H104" s="12"/>
      <c r="I104" s="12"/>
      <c r="J104" s="12"/>
      <c r="K104" s="14"/>
      <c r="L104" s="30" t="str">
        <f>IF('SD Teacher''s Data'!J102="","",'SD Teacher''s Data'!J102)</f>
        <v/>
      </c>
      <c r="M104" s="12"/>
      <c r="N104" s="12"/>
      <c r="O104" s="11"/>
      <c r="P104" s="12"/>
    </row>
    <row r="105" spans="1:16" ht="20.100000000000001" customHeight="1" x14ac:dyDescent="0.25">
      <c r="A105" s="21" t="str">
        <f>IF(Table1[[#This Row],[नाम]]="","",ROWS($A$1:A102))</f>
        <v/>
      </c>
      <c r="B105" s="22" t="str">
        <f>PROPER(IF('SD Teacher''s Data'!A103="","",'SD Teacher''s Data'!A103))</f>
        <v/>
      </c>
      <c r="C105" s="22" t="str">
        <f>PROPER(IF('SD Teacher''s Data'!F103="","",'SD Teacher''s Data'!F103))</f>
        <v/>
      </c>
      <c r="D105" s="23" t="str">
        <f>IF('SD Teacher''s Data'!E103="","",'SD Teacher''s Data'!E103)</f>
        <v/>
      </c>
      <c r="E105" s="24" t="str">
        <f>IF('SD Teacher''s Data'!K103="","",'SD Teacher''s Data'!K103)</f>
        <v/>
      </c>
      <c r="F105" s="24" t="str">
        <f>IF('SD Teacher''s Data'!B103="","",'SD Teacher''s Data'!B103)</f>
        <v/>
      </c>
      <c r="G105" s="12"/>
      <c r="H105" s="12"/>
      <c r="I105" s="12"/>
      <c r="J105" s="12"/>
      <c r="K105" s="14"/>
      <c r="L105" s="30" t="str">
        <f>IF('SD Teacher''s Data'!J103="","",'SD Teacher''s Data'!J103)</f>
        <v/>
      </c>
      <c r="M105" s="12"/>
      <c r="N105" s="12"/>
      <c r="O105" s="11"/>
      <c r="P105" s="12"/>
    </row>
    <row r="106" spans="1:16" ht="20.100000000000001" customHeight="1" x14ac:dyDescent="0.25">
      <c r="A106" s="21" t="str">
        <f>IF(Table1[[#This Row],[नाम]]="","",ROWS($A$1:A103))</f>
        <v/>
      </c>
      <c r="B106" s="22" t="str">
        <f>PROPER(IF('SD Teacher''s Data'!A104="","",'SD Teacher''s Data'!A104))</f>
        <v/>
      </c>
      <c r="C106" s="22" t="str">
        <f>PROPER(IF('SD Teacher''s Data'!F104="","",'SD Teacher''s Data'!F104))</f>
        <v/>
      </c>
      <c r="D106" s="23" t="str">
        <f>IF('SD Teacher''s Data'!E104="","",'SD Teacher''s Data'!E104)</f>
        <v/>
      </c>
      <c r="E106" s="24" t="str">
        <f>IF('SD Teacher''s Data'!K104="","",'SD Teacher''s Data'!K104)</f>
        <v/>
      </c>
      <c r="F106" s="24" t="str">
        <f>IF('SD Teacher''s Data'!B104="","",'SD Teacher''s Data'!B104)</f>
        <v/>
      </c>
      <c r="G106" s="12"/>
      <c r="H106" s="12"/>
      <c r="I106" s="12"/>
      <c r="J106" s="12"/>
      <c r="K106" s="14"/>
      <c r="L106" s="30" t="str">
        <f>IF('SD Teacher''s Data'!J104="","",'SD Teacher''s Data'!J104)</f>
        <v/>
      </c>
      <c r="M106" s="12"/>
      <c r="N106" s="12"/>
      <c r="O106" s="11"/>
      <c r="P106" s="12"/>
    </row>
    <row r="107" spans="1:16" ht="20.100000000000001" customHeight="1" x14ac:dyDescent="0.25">
      <c r="A107" s="21" t="str">
        <f>IF(Table1[[#This Row],[नाम]]="","",ROWS($A$1:A104))</f>
        <v/>
      </c>
      <c r="B107" s="22" t="str">
        <f>PROPER(IF('SD Teacher''s Data'!A105="","",'SD Teacher''s Data'!A105))</f>
        <v/>
      </c>
      <c r="C107" s="22" t="str">
        <f>PROPER(IF('SD Teacher''s Data'!F105="","",'SD Teacher''s Data'!F105))</f>
        <v/>
      </c>
      <c r="D107" s="23" t="str">
        <f>IF('SD Teacher''s Data'!E105="","",'SD Teacher''s Data'!E105)</f>
        <v/>
      </c>
      <c r="E107" s="24" t="str">
        <f>IF('SD Teacher''s Data'!K105="","",'SD Teacher''s Data'!K105)</f>
        <v/>
      </c>
      <c r="F107" s="24" t="str">
        <f>IF('SD Teacher''s Data'!B105="","",'SD Teacher''s Data'!B105)</f>
        <v/>
      </c>
      <c r="G107" s="12"/>
      <c r="H107" s="12"/>
      <c r="I107" s="12"/>
      <c r="J107" s="12"/>
      <c r="K107" s="14"/>
      <c r="L107" s="30" t="str">
        <f>IF('SD Teacher''s Data'!J105="","",'SD Teacher''s Data'!J105)</f>
        <v/>
      </c>
      <c r="M107" s="12"/>
      <c r="N107" s="12"/>
      <c r="O107" s="11"/>
      <c r="P107" s="12"/>
    </row>
    <row r="108" spans="1:16" ht="20.100000000000001" customHeight="1" x14ac:dyDescent="0.25">
      <c r="A108" s="21" t="str">
        <f>IF(Table1[[#This Row],[नाम]]="","",ROWS($A$1:A105))</f>
        <v/>
      </c>
      <c r="B108" s="22" t="str">
        <f>PROPER(IF('SD Teacher''s Data'!A106="","",'SD Teacher''s Data'!A106))</f>
        <v/>
      </c>
      <c r="C108" s="22" t="str">
        <f>PROPER(IF('SD Teacher''s Data'!F106="","",'SD Teacher''s Data'!F106))</f>
        <v/>
      </c>
      <c r="D108" s="23" t="str">
        <f>IF('SD Teacher''s Data'!E106="","",'SD Teacher''s Data'!E106)</f>
        <v/>
      </c>
      <c r="E108" s="24" t="str">
        <f>IF('SD Teacher''s Data'!K106="","",'SD Teacher''s Data'!K106)</f>
        <v/>
      </c>
      <c r="F108" s="24" t="str">
        <f>IF('SD Teacher''s Data'!B106="","",'SD Teacher''s Data'!B106)</f>
        <v/>
      </c>
      <c r="G108" s="12"/>
      <c r="H108" s="12"/>
      <c r="I108" s="12"/>
      <c r="J108" s="12"/>
      <c r="K108" s="14"/>
      <c r="L108" s="30" t="str">
        <f>IF('SD Teacher''s Data'!J106="","",'SD Teacher''s Data'!J106)</f>
        <v/>
      </c>
      <c r="M108" s="12"/>
      <c r="N108" s="12"/>
      <c r="O108" s="11"/>
      <c r="P108" s="12"/>
    </row>
    <row r="109" spans="1:16" ht="20.100000000000001" customHeight="1" x14ac:dyDescent="0.25">
      <c r="A109" s="21" t="str">
        <f>IF(Table1[[#This Row],[नाम]]="","",ROWS($A$1:A106))</f>
        <v/>
      </c>
      <c r="B109" s="22" t="str">
        <f>PROPER(IF('SD Teacher''s Data'!A107="","",'SD Teacher''s Data'!A107))</f>
        <v/>
      </c>
      <c r="C109" s="22" t="str">
        <f>PROPER(IF('SD Teacher''s Data'!F107="","",'SD Teacher''s Data'!F107))</f>
        <v/>
      </c>
      <c r="D109" s="23" t="str">
        <f>IF('SD Teacher''s Data'!E107="","",'SD Teacher''s Data'!E107)</f>
        <v/>
      </c>
      <c r="E109" s="24" t="str">
        <f>IF('SD Teacher''s Data'!K107="","",'SD Teacher''s Data'!K107)</f>
        <v/>
      </c>
      <c r="F109" s="24" t="str">
        <f>IF('SD Teacher''s Data'!B107="","",'SD Teacher''s Data'!B107)</f>
        <v/>
      </c>
      <c r="G109" s="12"/>
      <c r="H109" s="12"/>
      <c r="I109" s="12"/>
      <c r="J109" s="12"/>
      <c r="K109" s="14"/>
      <c r="L109" s="30" t="str">
        <f>IF('SD Teacher''s Data'!J107="","",'SD Teacher''s Data'!J107)</f>
        <v/>
      </c>
      <c r="M109" s="12"/>
      <c r="N109" s="12"/>
      <c r="O109" s="11"/>
      <c r="P109" s="12"/>
    </row>
    <row r="110" spans="1:16" ht="20.100000000000001" customHeight="1" x14ac:dyDescent="0.25">
      <c r="A110" s="21" t="str">
        <f>IF(Table1[[#This Row],[नाम]]="","",ROWS($A$1:A107))</f>
        <v/>
      </c>
      <c r="B110" s="22" t="str">
        <f>PROPER(IF('SD Teacher''s Data'!A108="","",'SD Teacher''s Data'!A108))</f>
        <v/>
      </c>
      <c r="C110" s="22" t="str">
        <f>PROPER(IF('SD Teacher''s Data'!F108="","",'SD Teacher''s Data'!F108))</f>
        <v/>
      </c>
      <c r="D110" s="23" t="str">
        <f>IF('SD Teacher''s Data'!E108="","",'SD Teacher''s Data'!E108)</f>
        <v/>
      </c>
      <c r="E110" s="24" t="str">
        <f>IF('SD Teacher''s Data'!K108="","",'SD Teacher''s Data'!K108)</f>
        <v/>
      </c>
      <c r="F110" s="24" t="str">
        <f>IF('SD Teacher''s Data'!B108="","",'SD Teacher''s Data'!B108)</f>
        <v/>
      </c>
      <c r="G110" s="12"/>
      <c r="H110" s="12"/>
      <c r="I110" s="12"/>
      <c r="J110" s="12"/>
      <c r="K110" s="14"/>
      <c r="L110" s="30" t="str">
        <f>IF('SD Teacher''s Data'!J108="","",'SD Teacher''s Data'!J108)</f>
        <v/>
      </c>
      <c r="M110" s="12"/>
      <c r="N110" s="12"/>
      <c r="O110" s="11"/>
      <c r="P110" s="12"/>
    </row>
    <row r="111" spans="1:16" ht="20.100000000000001" customHeight="1" x14ac:dyDescent="0.25">
      <c r="A111" s="21" t="str">
        <f>IF(Table1[[#This Row],[नाम]]="","",ROWS($A$1:A108))</f>
        <v/>
      </c>
      <c r="B111" s="22" t="str">
        <f>PROPER(IF('SD Teacher''s Data'!A109="","",'SD Teacher''s Data'!A109))</f>
        <v/>
      </c>
      <c r="C111" s="22" t="str">
        <f>PROPER(IF('SD Teacher''s Data'!F109="","",'SD Teacher''s Data'!F109))</f>
        <v/>
      </c>
      <c r="D111" s="23" t="str">
        <f>IF('SD Teacher''s Data'!E109="","",'SD Teacher''s Data'!E109)</f>
        <v/>
      </c>
      <c r="E111" s="24" t="str">
        <f>IF('SD Teacher''s Data'!K109="","",'SD Teacher''s Data'!K109)</f>
        <v/>
      </c>
      <c r="F111" s="24" t="str">
        <f>IF('SD Teacher''s Data'!B109="","",'SD Teacher''s Data'!B109)</f>
        <v/>
      </c>
      <c r="G111" s="12"/>
      <c r="H111" s="12"/>
      <c r="I111" s="12"/>
      <c r="J111" s="12"/>
      <c r="K111" s="14"/>
      <c r="L111" s="30" t="str">
        <f>IF('SD Teacher''s Data'!J109="","",'SD Teacher''s Data'!J109)</f>
        <v/>
      </c>
      <c r="M111" s="12"/>
      <c r="N111" s="12"/>
      <c r="O111" s="11"/>
      <c r="P111" s="12"/>
    </row>
    <row r="112" spans="1:16" ht="20.100000000000001" customHeight="1" x14ac:dyDescent="0.25">
      <c r="A112" s="21" t="str">
        <f>IF(Table1[[#This Row],[नाम]]="","",ROWS($A$1:A109))</f>
        <v/>
      </c>
      <c r="B112" s="22" t="str">
        <f>PROPER(IF('SD Teacher''s Data'!A110="","",'SD Teacher''s Data'!A110))</f>
        <v/>
      </c>
      <c r="C112" s="22" t="str">
        <f>PROPER(IF('SD Teacher''s Data'!F110="","",'SD Teacher''s Data'!F110))</f>
        <v/>
      </c>
      <c r="D112" s="23" t="str">
        <f>IF('SD Teacher''s Data'!E110="","",'SD Teacher''s Data'!E110)</f>
        <v/>
      </c>
      <c r="E112" s="24" t="str">
        <f>IF('SD Teacher''s Data'!K110="","",'SD Teacher''s Data'!K110)</f>
        <v/>
      </c>
      <c r="F112" s="24" t="str">
        <f>IF('SD Teacher''s Data'!B110="","",'SD Teacher''s Data'!B110)</f>
        <v/>
      </c>
      <c r="G112" s="12"/>
      <c r="H112" s="12"/>
      <c r="I112" s="12"/>
      <c r="J112" s="12"/>
      <c r="K112" s="14"/>
      <c r="L112" s="30" t="str">
        <f>IF('SD Teacher''s Data'!J110="","",'SD Teacher''s Data'!J110)</f>
        <v/>
      </c>
      <c r="M112" s="12"/>
      <c r="N112" s="12"/>
      <c r="O112" s="11"/>
      <c r="P112" s="12"/>
    </row>
    <row r="113" spans="1:16" ht="20.100000000000001" customHeight="1" x14ac:dyDescent="0.25">
      <c r="A113" s="21" t="str">
        <f>IF(Table1[[#This Row],[नाम]]="","",ROWS($A$1:A110))</f>
        <v/>
      </c>
      <c r="B113" s="22" t="str">
        <f>PROPER(IF('SD Teacher''s Data'!A111="","",'SD Teacher''s Data'!A111))</f>
        <v/>
      </c>
      <c r="C113" s="22" t="str">
        <f>PROPER(IF('SD Teacher''s Data'!F111="","",'SD Teacher''s Data'!F111))</f>
        <v/>
      </c>
      <c r="D113" s="23" t="str">
        <f>IF('SD Teacher''s Data'!E111="","",'SD Teacher''s Data'!E111)</f>
        <v/>
      </c>
      <c r="E113" s="24" t="str">
        <f>IF('SD Teacher''s Data'!K111="","",'SD Teacher''s Data'!K111)</f>
        <v/>
      </c>
      <c r="F113" s="24" t="str">
        <f>IF('SD Teacher''s Data'!B111="","",'SD Teacher''s Data'!B111)</f>
        <v/>
      </c>
      <c r="G113" s="12"/>
      <c r="H113" s="12"/>
      <c r="I113" s="12"/>
      <c r="J113" s="12"/>
      <c r="K113" s="14"/>
      <c r="L113" s="30" t="str">
        <f>IF('SD Teacher''s Data'!J111="","",'SD Teacher''s Data'!J111)</f>
        <v/>
      </c>
      <c r="M113" s="12"/>
      <c r="N113" s="12"/>
      <c r="O113" s="11"/>
      <c r="P113" s="12"/>
    </row>
    <row r="114" spans="1:16" ht="20.100000000000001" customHeight="1" x14ac:dyDescent="0.25">
      <c r="A114" s="21" t="str">
        <f>IF(Table1[[#This Row],[नाम]]="","",ROWS($A$1:A111))</f>
        <v/>
      </c>
      <c r="B114" s="22" t="str">
        <f>PROPER(IF('SD Teacher''s Data'!A112="","",'SD Teacher''s Data'!A112))</f>
        <v/>
      </c>
      <c r="C114" s="22" t="str">
        <f>PROPER(IF('SD Teacher''s Data'!F112="","",'SD Teacher''s Data'!F112))</f>
        <v/>
      </c>
      <c r="D114" s="23" t="str">
        <f>IF('SD Teacher''s Data'!E112="","",'SD Teacher''s Data'!E112)</f>
        <v/>
      </c>
      <c r="E114" s="24" t="str">
        <f>IF('SD Teacher''s Data'!K112="","",'SD Teacher''s Data'!K112)</f>
        <v/>
      </c>
      <c r="F114" s="24" t="str">
        <f>IF('SD Teacher''s Data'!B112="","",'SD Teacher''s Data'!B112)</f>
        <v/>
      </c>
      <c r="G114" s="12"/>
      <c r="H114" s="12"/>
      <c r="I114" s="12"/>
      <c r="J114" s="12"/>
      <c r="K114" s="14"/>
      <c r="L114" s="30" t="str">
        <f>IF('SD Teacher''s Data'!J112="","",'SD Teacher''s Data'!J112)</f>
        <v/>
      </c>
      <c r="M114" s="12"/>
      <c r="N114" s="12"/>
      <c r="O114" s="11"/>
      <c r="P114" s="12"/>
    </row>
    <row r="115" spans="1:16" ht="20.100000000000001" customHeight="1" x14ac:dyDescent="0.25">
      <c r="A115" s="21" t="str">
        <f>IF(Table1[[#This Row],[नाम]]="","",ROWS($A$1:A112))</f>
        <v/>
      </c>
      <c r="B115" s="22" t="str">
        <f>PROPER(IF('SD Teacher''s Data'!A113="","",'SD Teacher''s Data'!A113))</f>
        <v/>
      </c>
      <c r="C115" s="22" t="str">
        <f>PROPER(IF('SD Teacher''s Data'!F113="","",'SD Teacher''s Data'!F113))</f>
        <v/>
      </c>
      <c r="D115" s="23" t="str">
        <f>IF('SD Teacher''s Data'!E113="","",'SD Teacher''s Data'!E113)</f>
        <v/>
      </c>
      <c r="E115" s="24" t="str">
        <f>IF('SD Teacher''s Data'!K113="","",'SD Teacher''s Data'!K113)</f>
        <v/>
      </c>
      <c r="F115" s="24" t="str">
        <f>IF('SD Teacher''s Data'!B113="","",'SD Teacher''s Data'!B113)</f>
        <v/>
      </c>
      <c r="G115" s="12"/>
      <c r="H115" s="12"/>
      <c r="I115" s="12"/>
      <c r="J115" s="12"/>
      <c r="K115" s="14"/>
      <c r="L115" s="30" t="str">
        <f>IF('SD Teacher''s Data'!J113="","",'SD Teacher''s Data'!J113)</f>
        <v/>
      </c>
      <c r="M115" s="12"/>
      <c r="N115" s="12"/>
      <c r="O115" s="11"/>
      <c r="P115" s="12"/>
    </row>
    <row r="116" spans="1:16" ht="20.100000000000001" customHeight="1" x14ac:dyDescent="0.25">
      <c r="A116" s="21" t="str">
        <f>IF(Table1[[#This Row],[नाम]]="","",ROWS($A$1:A113))</f>
        <v/>
      </c>
      <c r="B116" s="22" t="str">
        <f>PROPER(IF('SD Teacher''s Data'!A114="","",'SD Teacher''s Data'!A114))</f>
        <v/>
      </c>
      <c r="C116" s="22" t="str">
        <f>PROPER(IF('SD Teacher''s Data'!F114="","",'SD Teacher''s Data'!F114))</f>
        <v/>
      </c>
      <c r="D116" s="23" t="str">
        <f>IF('SD Teacher''s Data'!E114="","",'SD Teacher''s Data'!E114)</f>
        <v/>
      </c>
      <c r="E116" s="24" t="str">
        <f>IF('SD Teacher''s Data'!K114="","",'SD Teacher''s Data'!K114)</f>
        <v/>
      </c>
      <c r="F116" s="24" t="str">
        <f>IF('SD Teacher''s Data'!B114="","",'SD Teacher''s Data'!B114)</f>
        <v/>
      </c>
      <c r="G116" s="12"/>
      <c r="H116" s="12"/>
      <c r="I116" s="12"/>
      <c r="J116" s="12"/>
      <c r="K116" s="14"/>
      <c r="L116" s="30" t="str">
        <f>IF('SD Teacher''s Data'!J114="","",'SD Teacher''s Data'!J114)</f>
        <v/>
      </c>
      <c r="M116" s="12"/>
      <c r="N116" s="12"/>
      <c r="O116" s="11"/>
      <c r="P116" s="12"/>
    </row>
    <row r="117" spans="1:16" ht="20.100000000000001" customHeight="1" x14ac:dyDescent="0.25">
      <c r="A117" s="21" t="str">
        <f>IF(Table1[[#This Row],[नाम]]="","",ROWS($A$1:A114))</f>
        <v/>
      </c>
      <c r="B117" s="22" t="str">
        <f>PROPER(IF('SD Teacher''s Data'!A115="","",'SD Teacher''s Data'!A115))</f>
        <v/>
      </c>
      <c r="C117" s="22" t="str">
        <f>PROPER(IF('SD Teacher''s Data'!F115="","",'SD Teacher''s Data'!F115))</f>
        <v/>
      </c>
      <c r="D117" s="23" t="str">
        <f>IF('SD Teacher''s Data'!E115="","",'SD Teacher''s Data'!E115)</f>
        <v/>
      </c>
      <c r="E117" s="24" t="str">
        <f>IF('SD Teacher''s Data'!K115="","",'SD Teacher''s Data'!K115)</f>
        <v/>
      </c>
      <c r="F117" s="24" t="str">
        <f>IF('SD Teacher''s Data'!B115="","",'SD Teacher''s Data'!B115)</f>
        <v/>
      </c>
      <c r="G117" s="12"/>
      <c r="H117" s="12"/>
      <c r="I117" s="12"/>
      <c r="J117" s="12"/>
      <c r="K117" s="14"/>
      <c r="L117" s="30" t="str">
        <f>IF('SD Teacher''s Data'!J115="","",'SD Teacher''s Data'!J115)</f>
        <v/>
      </c>
      <c r="M117" s="12"/>
      <c r="N117" s="12"/>
      <c r="O117" s="11"/>
      <c r="P117" s="12"/>
    </row>
    <row r="118" spans="1:16" ht="20.100000000000001" customHeight="1" x14ac:dyDescent="0.25">
      <c r="A118" s="21" t="str">
        <f>IF(Table1[[#This Row],[नाम]]="","",ROWS($A$1:A115))</f>
        <v/>
      </c>
      <c r="B118" s="22" t="str">
        <f>PROPER(IF('SD Teacher''s Data'!A116="","",'SD Teacher''s Data'!A116))</f>
        <v/>
      </c>
      <c r="C118" s="22" t="str">
        <f>PROPER(IF('SD Teacher''s Data'!F116="","",'SD Teacher''s Data'!F116))</f>
        <v/>
      </c>
      <c r="D118" s="23" t="str">
        <f>IF('SD Teacher''s Data'!E116="","",'SD Teacher''s Data'!E116)</f>
        <v/>
      </c>
      <c r="E118" s="24" t="str">
        <f>IF('SD Teacher''s Data'!K116="","",'SD Teacher''s Data'!K116)</f>
        <v/>
      </c>
      <c r="F118" s="24" t="str">
        <f>IF('SD Teacher''s Data'!B116="","",'SD Teacher''s Data'!B116)</f>
        <v/>
      </c>
      <c r="G118" s="12"/>
      <c r="H118" s="12"/>
      <c r="I118" s="12"/>
      <c r="J118" s="12"/>
      <c r="K118" s="14"/>
      <c r="L118" s="30" t="str">
        <f>IF('SD Teacher''s Data'!J116="","",'SD Teacher''s Data'!J116)</f>
        <v/>
      </c>
      <c r="M118" s="12"/>
      <c r="N118" s="12"/>
      <c r="O118" s="11"/>
      <c r="P118" s="12"/>
    </row>
    <row r="119" spans="1:16" ht="20.100000000000001" customHeight="1" x14ac:dyDescent="0.25">
      <c r="A119" s="21" t="str">
        <f>IF(Table1[[#This Row],[नाम]]="","",ROWS($A$1:A116))</f>
        <v/>
      </c>
      <c r="B119" s="22" t="str">
        <f>PROPER(IF('SD Teacher''s Data'!A117="","",'SD Teacher''s Data'!A117))</f>
        <v/>
      </c>
      <c r="C119" s="22" t="str">
        <f>PROPER(IF('SD Teacher''s Data'!F117="","",'SD Teacher''s Data'!F117))</f>
        <v/>
      </c>
      <c r="D119" s="23" t="str">
        <f>IF('SD Teacher''s Data'!E117="","",'SD Teacher''s Data'!E117)</f>
        <v/>
      </c>
      <c r="E119" s="24" t="str">
        <f>IF('SD Teacher''s Data'!K117="","",'SD Teacher''s Data'!K117)</f>
        <v/>
      </c>
      <c r="F119" s="24" t="str">
        <f>IF('SD Teacher''s Data'!B117="","",'SD Teacher''s Data'!B117)</f>
        <v/>
      </c>
      <c r="G119" s="12"/>
      <c r="H119" s="12"/>
      <c r="I119" s="12"/>
      <c r="J119" s="12"/>
      <c r="K119" s="14"/>
      <c r="L119" s="30" t="str">
        <f>IF('SD Teacher''s Data'!J117="","",'SD Teacher''s Data'!J117)</f>
        <v/>
      </c>
      <c r="M119" s="12"/>
      <c r="N119" s="12"/>
      <c r="O119" s="11"/>
      <c r="P119" s="12"/>
    </row>
    <row r="120" spans="1:16" ht="20.100000000000001" customHeight="1" x14ac:dyDescent="0.25">
      <c r="A120" s="21" t="str">
        <f>IF(Table1[[#This Row],[नाम]]="","",ROWS($A$1:A117))</f>
        <v/>
      </c>
      <c r="B120" s="22" t="str">
        <f>PROPER(IF('SD Teacher''s Data'!A118="","",'SD Teacher''s Data'!A118))</f>
        <v/>
      </c>
      <c r="C120" s="22" t="str">
        <f>PROPER(IF('SD Teacher''s Data'!F118="","",'SD Teacher''s Data'!F118))</f>
        <v/>
      </c>
      <c r="D120" s="23" t="str">
        <f>IF('SD Teacher''s Data'!E118="","",'SD Teacher''s Data'!E118)</f>
        <v/>
      </c>
      <c r="E120" s="24" t="str">
        <f>IF('SD Teacher''s Data'!K118="","",'SD Teacher''s Data'!K118)</f>
        <v/>
      </c>
      <c r="F120" s="24" t="str">
        <f>IF('SD Teacher''s Data'!B118="","",'SD Teacher''s Data'!B118)</f>
        <v/>
      </c>
      <c r="G120" s="12"/>
      <c r="H120" s="12"/>
      <c r="I120" s="12"/>
      <c r="J120" s="12"/>
      <c r="K120" s="14"/>
      <c r="L120" s="30" t="str">
        <f>IF('SD Teacher''s Data'!J118="","",'SD Teacher''s Data'!J118)</f>
        <v/>
      </c>
      <c r="M120" s="12"/>
      <c r="N120" s="12"/>
      <c r="O120" s="11"/>
      <c r="P120" s="12"/>
    </row>
    <row r="121" spans="1:16" ht="20.100000000000001" customHeight="1" x14ac:dyDescent="0.25">
      <c r="A121" s="21" t="str">
        <f>IF(Table1[[#This Row],[नाम]]="","",ROWS($A$1:A118))</f>
        <v/>
      </c>
      <c r="B121" s="22" t="str">
        <f>PROPER(IF('SD Teacher''s Data'!A119="","",'SD Teacher''s Data'!A119))</f>
        <v/>
      </c>
      <c r="C121" s="22" t="str">
        <f>PROPER(IF('SD Teacher''s Data'!F119="","",'SD Teacher''s Data'!F119))</f>
        <v/>
      </c>
      <c r="D121" s="23" t="str">
        <f>IF('SD Teacher''s Data'!E119="","",'SD Teacher''s Data'!E119)</f>
        <v/>
      </c>
      <c r="E121" s="24" t="str">
        <f>IF('SD Teacher''s Data'!K119="","",'SD Teacher''s Data'!K119)</f>
        <v/>
      </c>
      <c r="F121" s="24" t="str">
        <f>IF('SD Teacher''s Data'!B119="","",'SD Teacher''s Data'!B119)</f>
        <v/>
      </c>
      <c r="G121" s="12"/>
      <c r="H121" s="12"/>
      <c r="I121" s="12"/>
      <c r="J121" s="12"/>
      <c r="K121" s="14"/>
      <c r="L121" s="30" t="str">
        <f>IF('SD Teacher''s Data'!J119="","",'SD Teacher''s Data'!J119)</f>
        <v/>
      </c>
      <c r="M121" s="12"/>
      <c r="N121" s="12"/>
      <c r="O121" s="11"/>
      <c r="P121" s="12"/>
    </row>
    <row r="122" spans="1:16" ht="20.100000000000001" customHeight="1" x14ac:dyDescent="0.25">
      <c r="A122" s="21" t="str">
        <f>IF(Table1[[#This Row],[नाम]]="","",ROWS($A$1:A119))</f>
        <v/>
      </c>
      <c r="B122" s="22" t="str">
        <f>PROPER(IF('SD Teacher''s Data'!A120="","",'SD Teacher''s Data'!A120))</f>
        <v/>
      </c>
      <c r="C122" s="22" t="str">
        <f>PROPER(IF('SD Teacher''s Data'!F120="","",'SD Teacher''s Data'!F120))</f>
        <v/>
      </c>
      <c r="D122" s="23" t="str">
        <f>IF('SD Teacher''s Data'!E120="","",'SD Teacher''s Data'!E120)</f>
        <v/>
      </c>
      <c r="E122" s="24" t="str">
        <f>IF('SD Teacher''s Data'!K120="","",'SD Teacher''s Data'!K120)</f>
        <v/>
      </c>
      <c r="F122" s="24" t="str">
        <f>IF('SD Teacher''s Data'!B120="","",'SD Teacher''s Data'!B120)</f>
        <v/>
      </c>
      <c r="G122" s="12"/>
      <c r="H122" s="12"/>
      <c r="I122" s="12"/>
      <c r="J122" s="12"/>
      <c r="K122" s="14"/>
      <c r="L122" s="30" t="str">
        <f>IF('SD Teacher''s Data'!J120="","",'SD Teacher''s Data'!J120)</f>
        <v/>
      </c>
      <c r="M122" s="12"/>
      <c r="N122" s="12"/>
      <c r="O122" s="11"/>
      <c r="P122" s="12"/>
    </row>
    <row r="123" spans="1:16" ht="20.100000000000001" customHeight="1" x14ac:dyDescent="0.25">
      <c r="A123" s="21" t="str">
        <f>IF(Table1[[#This Row],[नाम]]="","",ROWS($A$1:A120))</f>
        <v/>
      </c>
      <c r="B123" s="22" t="str">
        <f>PROPER(IF('SD Teacher''s Data'!A121="","",'SD Teacher''s Data'!A121))</f>
        <v/>
      </c>
      <c r="C123" s="22" t="str">
        <f>PROPER(IF('SD Teacher''s Data'!F121="","",'SD Teacher''s Data'!F121))</f>
        <v/>
      </c>
      <c r="D123" s="23" t="str">
        <f>IF('SD Teacher''s Data'!E121="","",'SD Teacher''s Data'!E121)</f>
        <v/>
      </c>
      <c r="E123" s="24" t="str">
        <f>IF('SD Teacher''s Data'!K121="","",'SD Teacher''s Data'!K121)</f>
        <v/>
      </c>
      <c r="F123" s="24" t="str">
        <f>IF('SD Teacher''s Data'!B121="","",'SD Teacher''s Data'!B121)</f>
        <v/>
      </c>
      <c r="G123" s="12"/>
      <c r="H123" s="12"/>
      <c r="I123" s="12"/>
      <c r="J123" s="12"/>
      <c r="K123" s="14"/>
      <c r="L123" s="30" t="str">
        <f>IF('SD Teacher''s Data'!J121="","",'SD Teacher''s Data'!J121)</f>
        <v/>
      </c>
      <c r="M123" s="12"/>
      <c r="N123" s="12"/>
      <c r="O123" s="11"/>
      <c r="P123" s="12"/>
    </row>
    <row r="124" spans="1:16" ht="20.100000000000001" customHeight="1" x14ac:dyDescent="0.25">
      <c r="A124" s="21" t="str">
        <f>IF(Table1[[#This Row],[नाम]]="","",ROWS($A$1:A121))</f>
        <v/>
      </c>
      <c r="B124" s="22" t="str">
        <f>PROPER(IF('SD Teacher''s Data'!A122="","",'SD Teacher''s Data'!A122))</f>
        <v/>
      </c>
      <c r="C124" s="22" t="str">
        <f>PROPER(IF('SD Teacher''s Data'!F122="","",'SD Teacher''s Data'!F122))</f>
        <v/>
      </c>
      <c r="D124" s="23" t="str">
        <f>IF('SD Teacher''s Data'!E122="","",'SD Teacher''s Data'!E122)</f>
        <v/>
      </c>
      <c r="E124" s="24" t="str">
        <f>IF('SD Teacher''s Data'!K122="","",'SD Teacher''s Data'!K122)</f>
        <v/>
      </c>
      <c r="F124" s="24" t="str">
        <f>IF('SD Teacher''s Data'!B122="","",'SD Teacher''s Data'!B122)</f>
        <v/>
      </c>
      <c r="G124" s="12"/>
      <c r="H124" s="12"/>
      <c r="I124" s="12"/>
      <c r="J124" s="12"/>
      <c r="K124" s="14"/>
      <c r="L124" s="30" t="str">
        <f>IF('SD Teacher''s Data'!J122="","",'SD Teacher''s Data'!J122)</f>
        <v/>
      </c>
      <c r="M124" s="12"/>
      <c r="N124" s="12"/>
      <c r="O124" s="11"/>
      <c r="P124" s="12"/>
    </row>
    <row r="125" spans="1:16" ht="20.100000000000001" customHeight="1" x14ac:dyDescent="0.25">
      <c r="A125" s="21" t="str">
        <f>IF(Table1[[#This Row],[नाम]]="","",ROWS($A$1:A122))</f>
        <v/>
      </c>
      <c r="B125" s="22" t="str">
        <f>PROPER(IF('SD Teacher''s Data'!A123="","",'SD Teacher''s Data'!A123))</f>
        <v/>
      </c>
      <c r="C125" s="22" t="str">
        <f>PROPER(IF('SD Teacher''s Data'!F123="","",'SD Teacher''s Data'!F123))</f>
        <v/>
      </c>
      <c r="D125" s="23" t="str">
        <f>IF('SD Teacher''s Data'!E123="","",'SD Teacher''s Data'!E123)</f>
        <v/>
      </c>
      <c r="E125" s="24" t="str">
        <f>IF('SD Teacher''s Data'!K123="","",'SD Teacher''s Data'!K123)</f>
        <v/>
      </c>
      <c r="F125" s="24" t="str">
        <f>IF('SD Teacher''s Data'!B123="","",'SD Teacher''s Data'!B123)</f>
        <v/>
      </c>
      <c r="G125" s="12"/>
      <c r="H125" s="12"/>
      <c r="I125" s="12"/>
      <c r="J125" s="12"/>
      <c r="K125" s="14"/>
      <c r="L125" s="30" t="str">
        <f>IF('SD Teacher''s Data'!J123="","",'SD Teacher''s Data'!J123)</f>
        <v/>
      </c>
      <c r="M125" s="12"/>
      <c r="N125" s="12"/>
      <c r="O125" s="11"/>
      <c r="P125" s="12"/>
    </row>
    <row r="126" spans="1:16" ht="20.100000000000001" customHeight="1" x14ac:dyDescent="0.25">
      <c r="A126" s="21" t="str">
        <f>IF(Table1[[#This Row],[नाम]]="","",ROWS($A$1:A123))</f>
        <v/>
      </c>
      <c r="B126" s="22" t="str">
        <f>PROPER(IF('SD Teacher''s Data'!A124="","",'SD Teacher''s Data'!A124))</f>
        <v/>
      </c>
      <c r="C126" s="22" t="str">
        <f>PROPER(IF('SD Teacher''s Data'!F124="","",'SD Teacher''s Data'!F124))</f>
        <v/>
      </c>
      <c r="D126" s="23" t="str">
        <f>IF('SD Teacher''s Data'!E124="","",'SD Teacher''s Data'!E124)</f>
        <v/>
      </c>
      <c r="E126" s="24" t="str">
        <f>IF('SD Teacher''s Data'!K124="","",'SD Teacher''s Data'!K124)</f>
        <v/>
      </c>
      <c r="F126" s="24" t="str">
        <f>IF('SD Teacher''s Data'!B124="","",'SD Teacher''s Data'!B124)</f>
        <v/>
      </c>
      <c r="G126" s="12"/>
      <c r="H126" s="12"/>
      <c r="I126" s="12"/>
      <c r="J126" s="12"/>
      <c r="K126" s="14"/>
      <c r="L126" s="30" t="str">
        <f>IF('SD Teacher''s Data'!J124="","",'SD Teacher''s Data'!J124)</f>
        <v/>
      </c>
      <c r="M126" s="12"/>
      <c r="N126" s="12"/>
      <c r="O126" s="11"/>
      <c r="P126" s="12"/>
    </row>
    <row r="127" spans="1:16" ht="20.100000000000001" customHeight="1" x14ac:dyDescent="0.25">
      <c r="A127" s="21" t="str">
        <f>IF(Table1[[#This Row],[नाम]]="","",ROWS($A$1:A124))</f>
        <v/>
      </c>
      <c r="B127" s="22" t="str">
        <f>PROPER(IF('SD Teacher''s Data'!A125="","",'SD Teacher''s Data'!A125))</f>
        <v/>
      </c>
      <c r="C127" s="22" t="str">
        <f>PROPER(IF('SD Teacher''s Data'!F125="","",'SD Teacher''s Data'!F125))</f>
        <v/>
      </c>
      <c r="D127" s="23" t="str">
        <f>IF('SD Teacher''s Data'!E125="","",'SD Teacher''s Data'!E125)</f>
        <v/>
      </c>
      <c r="E127" s="24" t="str">
        <f>IF('SD Teacher''s Data'!K125="","",'SD Teacher''s Data'!K125)</f>
        <v/>
      </c>
      <c r="F127" s="24" t="str">
        <f>IF('SD Teacher''s Data'!B125="","",'SD Teacher''s Data'!B125)</f>
        <v/>
      </c>
      <c r="G127" s="12"/>
      <c r="H127" s="12"/>
      <c r="I127" s="12"/>
      <c r="J127" s="12"/>
      <c r="K127" s="14"/>
      <c r="L127" s="30" t="str">
        <f>IF('SD Teacher''s Data'!J125="","",'SD Teacher''s Data'!J125)</f>
        <v/>
      </c>
      <c r="M127" s="12"/>
      <c r="N127" s="12"/>
      <c r="O127" s="11"/>
      <c r="P127" s="12"/>
    </row>
    <row r="128" spans="1:16" ht="20.100000000000001" customHeight="1" x14ac:dyDescent="0.25">
      <c r="A128" s="21" t="str">
        <f>IF(Table1[[#This Row],[नाम]]="","",ROWS($A$1:A125))</f>
        <v/>
      </c>
      <c r="B128" s="22" t="str">
        <f>PROPER(IF('SD Teacher''s Data'!A126="","",'SD Teacher''s Data'!A126))</f>
        <v/>
      </c>
      <c r="C128" s="22" t="str">
        <f>PROPER(IF('SD Teacher''s Data'!F126="","",'SD Teacher''s Data'!F126))</f>
        <v/>
      </c>
      <c r="D128" s="23" t="str">
        <f>IF('SD Teacher''s Data'!E126="","",'SD Teacher''s Data'!E126)</f>
        <v/>
      </c>
      <c r="E128" s="24" t="str">
        <f>IF('SD Teacher''s Data'!K126="","",'SD Teacher''s Data'!K126)</f>
        <v/>
      </c>
      <c r="F128" s="24" t="str">
        <f>IF('SD Teacher''s Data'!B126="","",'SD Teacher''s Data'!B126)</f>
        <v/>
      </c>
      <c r="G128" s="12"/>
      <c r="H128" s="12"/>
      <c r="I128" s="12"/>
      <c r="J128" s="12"/>
      <c r="K128" s="14"/>
      <c r="L128" s="30" t="str">
        <f>IF('SD Teacher''s Data'!J126="","",'SD Teacher''s Data'!J126)</f>
        <v/>
      </c>
      <c r="M128" s="12"/>
      <c r="N128" s="12"/>
      <c r="O128" s="11"/>
      <c r="P128" s="12"/>
    </row>
    <row r="129" spans="1:16" ht="20.100000000000001" customHeight="1" x14ac:dyDescent="0.25">
      <c r="A129" s="21" t="str">
        <f>IF(Table1[[#This Row],[नाम]]="","",ROWS($A$1:A126))</f>
        <v/>
      </c>
      <c r="B129" s="22" t="str">
        <f>PROPER(IF('SD Teacher''s Data'!A127="","",'SD Teacher''s Data'!A127))</f>
        <v/>
      </c>
      <c r="C129" s="22" t="str">
        <f>PROPER(IF('SD Teacher''s Data'!F127="","",'SD Teacher''s Data'!F127))</f>
        <v/>
      </c>
      <c r="D129" s="23" t="str">
        <f>IF('SD Teacher''s Data'!E127="","",'SD Teacher''s Data'!E127)</f>
        <v/>
      </c>
      <c r="E129" s="24" t="str">
        <f>IF('SD Teacher''s Data'!K127="","",'SD Teacher''s Data'!K127)</f>
        <v/>
      </c>
      <c r="F129" s="24" t="str">
        <f>IF('SD Teacher''s Data'!B127="","",'SD Teacher''s Data'!B127)</f>
        <v/>
      </c>
      <c r="G129" s="12"/>
      <c r="H129" s="12"/>
      <c r="I129" s="12"/>
      <c r="J129" s="12"/>
      <c r="K129" s="14"/>
      <c r="L129" s="30" t="str">
        <f>IF('SD Teacher''s Data'!J127="","",'SD Teacher''s Data'!J127)</f>
        <v/>
      </c>
      <c r="M129" s="12"/>
      <c r="N129" s="12"/>
      <c r="O129" s="11"/>
      <c r="P129" s="12"/>
    </row>
    <row r="130" spans="1:16" ht="20.100000000000001" customHeight="1" x14ac:dyDescent="0.25">
      <c r="A130" s="21" t="str">
        <f>IF(Table1[[#This Row],[नाम]]="","",ROWS($A$1:A127))</f>
        <v/>
      </c>
      <c r="B130" s="22" t="str">
        <f>PROPER(IF('SD Teacher''s Data'!A128="","",'SD Teacher''s Data'!A128))</f>
        <v/>
      </c>
      <c r="C130" s="22" t="str">
        <f>PROPER(IF('SD Teacher''s Data'!F128="","",'SD Teacher''s Data'!F128))</f>
        <v/>
      </c>
      <c r="D130" s="23" t="str">
        <f>IF('SD Teacher''s Data'!E128="","",'SD Teacher''s Data'!E128)</f>
        <v/>
      </c>
      <c r="E130" s="24" t="str">
        <f>IF('SD Teacher''s Data'!K128="","",'SD Teacher''s Data'!K128)</f>
        <v/>
      </c>
      <c r="F130" s="24" t="str">
        <f>IF('SD Teacher''s Data'!B128="","",'SD Teacher''s Data'!B128)</f>
        <v/>
      </c>
      <c r="G130" s="12"/>
      <c r="H130" s="12"/>
      <c r="I130" s="12"/>
      <c r="J130" s="12"/>
      <c r="K130" s="14"/>
      <c r="L130" s="30" t="str">
        <f>IF('SD Teacher''s Data'!J128="","",'SD Teacher''s Data'!J128)</f>
        <v/>
      </c>
      <c r="M130" s="12"/>
      <c r="N130" s="12"/>
      <c r="O130" s="11"/>
      <c r="P130" s="12"/>
    </row>
    <row r="131" spans="1:16" ht="20.100000000000001" customHeight="1" x14ac:dyDescent="0.25">
      <c r="A131" s="21" t="str">
        <f>IF(Table1[[#This Row],[नाम]]="","",ROWS($A$1:A128))</f>
        <v/>
      </c>
      <c r="B131" s="22" t="str">
        <f>PROPER(IF('SD Teacher''s Data'!A129="","",'SD Teacher''s Data'!A129))</f>
        <v/>
      </c>
      <c r="C131" s="22" t="str">
        <f>PROPER(IF('SD Teacher''s Data'!F129="","",'SD Teacher''s Data'!F129))</f>
        <v/>
      </c>
      <c r="D131" s="23" t="str">
        <f>IF('SD Teacher''s Data'!E129="","",'SD Teacher''s Data'!E129)</f>
        <v/>
      </c>
      <c r="E131" s="24" t="str">
        <f>IF('SD Teacher''s Data'!K129="","",'SD Teacher''s Data'!K129)</f>
        <v/>
      </c>
      <c r="F131" s="24" t="str">
        <f>IF('SD Teacher''s Data'!B129="","",'SD Teacher''s Data'!B129)</f>
        <v/>
      </c>
      <c r="G131" s="12"/>
      <c r="H131" s="12"/>
      <c r="I131" s="12"/>
      <c r="J131" s="12"/>
      <c r="K131" s="14"/>
      <c r="L131" s="30" t="str">
        <f>IF('SD Teacher''s Data'!J129="","",'SD Teacher''s Data'!J129)</f>
        <v/>
      </c>
      <c r="M131" s="12"/>
      <c r="N131" s="12"/>
      <c r="O131" s="11"/>
      <c r="P131" s="12"/>
    </row>
    <row r="132" spans="1:16" ht="20.100000000000001" customHeight="1" x14ac:dyDescent="0.25">
      <c r="A132" s="21" t="str">
        <f>IF(Table1[[#This Row],[नाम]]="","",ROWS($A$1:A129))</f>
        <v/>
      </c>
      <c r="B132" s="22" t="str">
        <f>PROPER(IF('SD Teacher''s Data'!A130="","",'SD Teacher''s Data'!A130))</f>
        <v/>
      </c>
      <c r="C132" s="22" t="str">
        <f>PROPER(IF('SD Teacher''s Data'!F130="","",'SD Teacher''s Data'!F130))</f>
        <v/>
      </c>
      <c r="D132" s="23" t="str">
        <f>IF('SD Teacher''s Data'!E130="","",'SD Teacher''s Data'!E130)</f>
        <v/>
      </c>
      <c r="E132" s="24" t="str">
        <f>IF('SD Teacher''s Data'!K130="","",'SD Teacher''s Data'!K130)</f>
        <v/>
      </c>
      <c r="F132" s="24" t="str">
        <f>IF('SD Teacher''s Data'!B130="","",'SD Teacher''s Data'!B130)</f>
        <v/>
      </c>
      <c r="G132" s="12"/>
      <c r="H132" s="12"/>
      <c r="I132" s="12"/>
      <c r="J132" s="12"/>
      <c r="K132" s="14"/>
      <c r="L132" s="30" t="str">
        <f>IF('SD Teacher''s Data'!J130="","",'SD Teacher''s Data'!J130)</f>
        <v/>
      </c>
      <c r="M132" s="12"/>
      <c r="N132" s="12"/>
      <c r="O132" s="11"/>
      <c r="P132" s="12"/>
    </row>
    <row r="133" spans="1:16" ht="20.100000000000001" customHeight="1" x14ac:dyDescent="0.25">
      <c r="A133" s="21" t="str">
        <f>IF(Table1[[#This Row],[नाम]]="","",ROWS($A$1:A130))</f>
        <v/>
      </c>
      <c r="B133" s="22" t="str">
        <f>PROPER(IF('SD Teacher''s Data'!A131="","",'SD Teacher''s Data'!A131))</f>
        <v/>
      </c>
      <c r="C133" s="22" t="str">
        <f>PROPER(IF('SD Teacher''s Data'!F131="","",'SD Teacher''s Data'!F131))</f>
        <v/>
      </c>
      <c r="D133" s="23" t="str">
        <f>IF('SD Teacher''s Data'!E131="","",'SD Teacher''s Data'!E131)</f>
        <v/>
      </c>
      <c r="E133" s="24" t="str">
        <f>IF('SD Teacher''s Data'!K131="","",'SD Teacher''s Data'!K131)</f>
        <v/>
      </c>
      <c r="F133" s="24" t="str">
        <f>IF('SD Teacher''s Data'!B131="","",'SD Teacher''s Data'!B131)</f>
        <v/>
      </c>
      <c r="G133" s="12"/>
      <c r="H133" s="12"/>
      <c r="I133" s="12"/>
      <c r="J133" s="12"/>
      <c r="K133" s="14"/>
      <c r="L133" s="30" t="str">
        <f>IF('SD Teacher''s Data'!J131="","",'SD Teacher''s Data'!J131)</f>
        <v/>
      </c>
      <c r="M133" s="12"/>
      <c r="N133" s="12"/>
      <c r="O133" s="11"/>
      <c r="P133" s="12"/>
    </row>
    <row r="134" spans="1:16" ht="20.100000000000001" customHeight="1" x14ac:dyDescent="0.25">
      <c r="A134" s="21" t="str">
        <f>IF(Table1[[#This Row],[नाम]]="","",ROWS($A$1:A131))</f>
        <v/>
      </c>
      <c r="B134" s="22" t="str">
        <f>PROPER(IF('SD Teacher''s Data'!A132="","",'SD Teacher''s Data'!A132))</f>
        <v/>
      </c>
      <c r="C134" s="22" t="str">
        <f>PROPER(IF('SD Teacher''s Data'!F132="","",'SD Teacher''s Data'!F132))</f>
        <v/>
      </c>
      <c r="D134" s="23" t="str">
        <f>IF('SD Teacher''s Data'!E132="","",'SD Teacher''s Data'!E132)</f>
        <v/>
      </c>
      <c r="E134" s="24" t="str">
        <f>IF('SD Teacher''s Data'!K132="","",'SD Teacher''s Data'!K132)</f>
        <v/>
      </c>
      <c r="F134" s="24" t="str">
        <f>IF('SD Teacher''s Data'!B132="","",'SD Teacher''s Data'!B132)</f>
        <v/>
      </c>
      <c r="G134" s="12"/>
      <c r="H134" s="12"/>
      <c r="I134" s="12"/>
      <c r="J134" s="12"/>
      <c r="K134" s="14"/>
      <c r="L134" s="30" t="str">
        <f>IF('SD Teacher''s Data'!J132="","",'SD Teacher''s Data'!J132)</f>
        <v/>
      </c>
      <c r="M134" s="12"/>
      <c r="N134" s="12"/>
      <c r="O134" s="11"/>
      <c r="P134" s="12"/>
    </row>
    <row r="135" spans="1:16" ht="20.100000000000001" customHeight="1" x14ac:dyDescent="0.25">
      <c r="A135" s="21" t="str">
        <f>IF(Table1[[#This Row],[नाम]]="","",ROWS($A$1:A132))</f>
        <v/>
      </c>
      <c r="B135" s="22" t="str">
        <f>PROPER(IF('SD Teacher''s Data'!A133="","",'SD Teacher''s Data'!A133))</f>
        <v/>
      </c>
      <c r="C135" s="22" t="str">
        <f>PROPER(IF('SD Teacher''s Data'!F133="","",'SD Teacher''s Data'!F133))</f>
        <v/>
      </c>
      <c r="D135" s="23" t="str">
        <f>IF('SD Teacher''s Data'!E133="","",'SD Teacher''s Data'!E133)</f>
        <v/>
      </c>
      <c r="E135" s="24" t="str">
        <f>IF('SD Teacher''s Data'!K133="","",'SD Teacher''s Data'!K133)</f>
        <v/>
      </c>
      <c r="F135" s="24" t="str">
        <f>IF('SD Teacher''s Data'!B133="","",'SD Teacher''s Data'!B133)</f>
        <v/>
      </c>
      <c r="G135" s="12"/>
      <c r="H135" s="12"/>
      <c r="I135" s="12"/>
      <c r="J135" s="12"/>
      <c r="K135" s="14"/>
      <c r="L135" s="30" t="str">
        <f>IF('SD Teacher''s Data'!J133="","",'SD Teacher''s Data'!J133)</f>
        <v/>
      </c>
      <c r="M135" s="12"/>
      <c r="N135" s="12"/>
      <c r="O135" s="11"/>
      <c r="P135" s="12"/>
    </row>
    <row r="136" spans="1:16" ht="20.100000000000001" customHeight="1" x14ac:dyDescent="0.25">
      <c r="A136" s="21" t="str">
        <f>IF(Table1[[#This Row],[नाम]]="","",ROWS($A$1:A133))</f>
        <v/>
      </c>
      <c r="B136" s="22" t="str">
        <f>PROPER(IF('SD Teacher''s Data'!A134="","",'SD Teacher''s Data'!A134))</f>
        <v/>
      </c>
      <c r="C136" s="22" t="str">
        <f>PROPER(IF('SD Teacher''s Data'!F134="","",'SD Teacher''s Data'!F134))</f>
        <v/>
      </c>
      <c r="D136" s="23" t="str">
        <f>IF('SD Teacher''s Data'!E134="","",'SD Teacher''s Data'!E134)</f>
        <v/>
      </c>
      <c r="E136" s="24" t="str">
        <f>IF('SD Teacher''s Data'!K134="","",'SD Teacher''s Data'!K134)</f>
        <v/>
      </c>
      <c r="F136" s="24" t="str">
        <f>IF('SD Teacher''s Data'!B134="","",'SD Teacher''s Data'!B134)</f>
        <v/>
      </c>
      <c r="G136" s="12"/>
      <c r="H136" s="12"/>
      <c r="I136" s="12"/>
      <c r="J136" s="12"/>
      <c r="K136" s="14"/>
      <c r="L136" s="30" t="str">
        <f>IF('SD Teacher''s Data'!J134="","",'SD Teacher''s Data'!J134)</f>
        <v/>
      </c>
      <c r="M136" s="12"/>
      <c r="N136" s="12"/>
      <c r="O136" s="11"/>
      <c r="P136" s="12"/>
    </row>
    <row r="137" spans="1:16" ht="20.100000000000001" customHeight="1" x14ac:dyDescent="0.25">
      <c r="A137" s="21" t="str">
        <f>IF(Table1[[#This Row],[नाम]]="","",ROWS($A$1:A134))</f>
        <v/>
      </c>
      <c r="B137" s="22" t="str">
        <f>PROPER(IF('SD Teacher''s Data'!A135="","",'SD Teacher''s Data'!A135))</f>
        <v/>
      </c>
      <c r="C137" s="22" t="str">
        <f>PROPER(IF('SD Teacher''s Data'!F135="","",'SD Teacher''s Data'!F135))</f>
        <v/>
      </c>
      <c r="D137" s="23" t="str">
        <f>IF('SD Teacher''s Data'!E135="","",'SD Teacher''s Data'!E135)</f>
        <v/>
      </c>
      <c r="E137" s="24" t="str">
        <f>IF('SD Teacher''s Data'!K135="","",'SD Teacher''s Data'!K135)</f>
        <v/>
      </c>
      <c r="F137" s="24" t="str">
        <f>IF('SD Teacher''s Data'!B135="","",'SD Teacher''s Data'!B135)</f>
        <v/>
      </c>
      <c r="G137" s="12"/>
      <c r="H137" s="12"/>
      <c r="I137" s="12"/>
      <c r="J137" s="12"/>
      <c r="K137" s="14"/>
      <c r="L137" s="30" t="str">
        <f>IF('SD Teacher''s Data'!J135="","",'SD Teacher''s Data'!J135)</f>
        <v/>
      </c>
      <c r="M137" s="12"/>
      <c r="N137" s="12"/>
      <c r="O137" s="11"/>
      <c r="P137" s="12"/>
    </row>
    <row r="138" spans="1:16" ht="20.100000000000001" customHeight="1" x14ac:dyDescent="0.25">
      <c r="A138" s="21" t="str">
        <f>IF(Table1[[#This Row],[नाम]]="","",ROWS($A$1:A135))</f>
        <v/>
      </c>
      <c r="B138" s="22" t="str">
        <f>PROPER(IF('SD Teacher''s Data'!A136="","",'SD Teacher''s Data'!A136))</f>
        <v/>
      </c>
      <c r="C138" s="22" t="str">
        <f>PROPER(IF('SD Teacher''s Data'!F136="","",'SD Teacher''s Data'!F136))</f>
        <v/>
      </c>
      <c r="D138" s="23" t="str">
        <f>IF('SD Teacher''s Data'!E136="","",'SD Teacher''s Data'!E136)</f>
        <v/>
      </c>
      <c r="E138" s="24" t="str">
        <f>IF('SD Teacher''s Data'!K136="","",'SD Teacher''s Data'!K136)</f>
        <v/>
      </c>
      <c r="F138" s="24" t="str">
        <f>IF('SD Teacher''s Data'!B136="","",'SD Teacher''s Data'!B136)</f>
        <v/>
      </c>
      <c r="G138" s="12"/>
      <c r="H138" s="12"/>
      <c r="I138" s="12"/>
      <c r="J138" s="12"/>
      <c r="K138" s="14"/>
      <c r="L138" s="30" t="str">
        <f>IF('SD Teacher''s Data'!J136="","",'SD Teacher''s Data'!J136)</f>
        <v/>
      </c>
      <c r="M138" s="12"/>
      <c r="N138" s="12"/>
      <c r="O138" s="11"/>
      <c r="P138" s="12"/>
    </row>
    <row r="139" spans="1:16" ht="20.100000000000001" customHeight="1" x14ac:dyDescent="0.25">
      <c r="A139" s="21" t="str">
        <f>IF(Table1[[#This Row],[नाम]]="","",ROWS($A$1:A136))</f>
        <v/>
      </c>
      <c r="B139" s="22" t="str">
        <f>PROPER(IF('SD Teacher''s Data'!A137="","",'SD Teacher''s Data'!A137))</f>
        <v/>
      </c>
      <c r="C139" s="22" t="str">
        <f>PROPER(IF('SD Teacher''s Data'!F137="","",'SD Teacher''s Data'!F137))</f>
        <v/>
      </c>
      <c r="D139" s="23" t="str">
        <f>IF('SD Teacher''s Data'!E137="","",'SD Teacher''s Data'!E137)</f>
        <v/>
      </c>
      <c r="E139" s="24" t="str">
        <f>IF('SD Teacher''s Data'!K137="","",'SD Teacher''s Data'!K137)</f>
        <v/>
      </c>
      <c r="F139" s="24" t="str">
        <f>IF('SD Teacher''s Data'!B137="","",'SD Teacher''s Data'!B137)</f>
        <v/>
      </c>
      <c r="G139" s="12"/>
      <c r="H139" s="12"/>
      <c r="I139" s="12"/>
      <c r="J139" s="12"/>
      <c r="K139" s="14"/>
      <c r="L139" s="30" t="str">
        <f>IF('SD Teacher''s Data'!J137="","",'SD Teacher''s Data'!J137)</f>
        <v/>
      </c>
      <c r="M139" s="12"/>
      <c r="N139" s="12"/>
      <c r="O139" s="11"/>
      <c r="P139" s="12"/>
    </row>
    <row r="140" spans="1:16" ht="20.100000000000001" customHeight="1" x14ac:dyDescent="0.25">
      <c r="A140" s="21" t="str">
        <f>IF(Table1[[#This Row],[नाम]]="","",ROWS($A$1:A137))</f>
        <v/>
      </c>
      <c r="B140" s="22" t="str">
        <f>PROPER(IF('SD Teacher''s Data'!A138="","",'SD Teacher''s Data'!A138))</f>
        <v/>
      </c>
      <c r="C140" s="22" t="str">
        <f>PROPER(IF('SD Teacher''s Data'!F138="","",'SD Teacher''s Data'!F138))</f>
        <v/>
      </c>
      <c r="D140" s="23" t="str">
        <f>IF('SD Teacher''s Data'!E138="","",'SD Teacher''s Data'!E138)</f>
        <v/>
      </c>
      <c r="E140" s="24" t="str">
        <f>IF('SD Teacher''s Data'!K138="","",'SD Teacher''s Data'!K138)</f>
        <v/>
      </c>
      <c r="F140" s="24" t="str">
        <f>IF('SD Teacher''s Data'!B138="","",'SD Teacher''s Data'!B138)</f>
        <v/>
      </c>
      <c r="G140" s="12"/>
      <c r="H140" s="12"/>
      <c r="I140" s="12"/>
      <c r="J140" s="12"/>
      <c r="K140" s="14"/>
      <c r="L140" s="30" t="str">
        <f>IF('SD Teacher''s Data'!J138="","",'SD Teacher''s Data'!J138)</f>
        <v/>
      </c>
      <c r="M140" s="12"/>
      <c r="N140" s="12"/>
      <c r="O140" s="11"/>
      <c r="P140" s="12"/>
    </row>
    <row r="141" spans="1:16" ht="20.100000000000001" customHeight="1" x14ac:dyDescent="0.25">
      <c r="A141" s="21" t="str">
        <f>IF(Table1[[#This Row],[नाम]]="","",ROWS($A$1:A138))</f>
        <v/>
      </c>
      <c r="B141" s="22" t="str">
        <f>PROPER(IF('SD Teacher''s Data'!A139="","",'SD Teacher''s Data'!A139))</f>
        <v/>
      </c>
      <c r="C141" s="22" t="str">
        <f>PROPER(IF('SD Teacher''s Data'!F139="","",'SD Teacher''s Data'!F139))</f>
        <v/>
      </c>
      <c r="D141" s="23" t="str">
        <f>IF('SD Teacher''s Data'!E139="","",'SD Teacher''s Data'!E139)</f>
        <v/>
      </c>
      <c r="E141" s="24" t="str">
        <f>IF('SD Teacher''s Data'!K139="","",'SD Teacher''s Data'!K139)</f>
        <v/>
      </c>
      <c r="F141" s="24" t="str">
        <f>IF('SD Teacher''s Data'!B139="","",'SD Teacher''s Data'!B139)</f>
        <v/>
      </c>
      <c r="G141" s="12"/>
      <c r="H141" s="12"/>
      <c r="I141" s="12"/>
      <c r="J141" s="12"/>
      <c r="K141" s="14"/>
      <c r="L141" s="30" t="str">
        <f>IF('SD Teacher''s Data'!J139="","",'SD Teacher''s Data'!J139)</f>
        <v/>
      </c>
      <c r="M141" s="12"/>
      <c r="N141" s="12"/>
      <c r="O141" s="11"/>
      <c r="P141" s="12"/>
    </row>
    <row r="142" spans="1:16" ht="20.100000000000001" customHeight="1" x14ac:dyDescent="0.25">
      <c r="A142" s="21" t="str">
        <f>IF(Table1[[#This Row],[नाम]]="","",ROWS($A$1:A139))</f>
        <v/>
      </c>
      <c r="B142" s="22" t="str">
        <f>PROPER(IF('SD Teacher''s Data'!A140="","",'SD Teacher''s Data'!A140))</f>
        <v/>
      </c>
      <c r="C142" s="22" t="str">
        <f>PROPER(IF('SD Teacher''s Data'!F140="","",'SD Teacher''s Data'!F140))</f>
        <v/>
      </c>
      <c r="D142" s="23" t="str">
        <f>IF('SD Teacher''s Data'!E140="","",'SD Teacher''s Data'!E140)</f>
        <v/>
      </c>
      <c r="E142" s="24" t="str">
        <f>IF('SD Teacher''s Data'!K140="","",'SD Teacher''s Data'!K140)</f>
        <v/>
      </c>
      <c r="F142" s="24" t="str">
        <f>IF('SD Teacher''s Data'!B140="","",'SD Teacher''s Data'!B140)</f>
        <v/>
      </c>
      <c r="G142" s="12"/>
      <c r="H142" s="12"/>
      <c r="I142" s="12"/>
      <c r="J142" s="12"/>
      <c r="K142" s="14"/>
      <c r="L142" s="30" t="str">
        <f>IF('SD Teacher''s Data'!J140="","",'SD Teacher''s Data'!J140)</f>
        <v/>
      </c>
      <c r="M142" s="12"/>
      <c r="N142" s="12"/>
      <c r="O142" s="11"/>
      <c r="P142" s="12"/>
    </row>
    <row r="143" spans="1:16" ht="20.100000000000001" customHeight="1" x14ac:dyDescent="0.25">
      <c r="A143" s="21" t="str">
        <f>IF(Table1[[#This Row],[नाम]]="","",ROWS($A$1:A140))</f>
        <v/>
      </c>
      <c r="B143" s="22" t="str">
        <f>PROPER(IF('SD Teacher''s Data'!A141="","",'SD Teacher''s Data'!A141))</f>
        <v/>
      </c>
      <c r="C143" s="22" t="str">
        <f>PROPER(IF('SD Teacher''s Data'!F141="","",'SD Teacher''s Data'!F141))</f>
        <v/>
      </c>
      <c r="D143" s="23" t="str">
        <f>IF('SD Teacher''s Data'!E141="","",'SD Teacher''s Data'!E141)</f>
        <v/>
      </c>
      <c r="E143" s="24" t="str">
        <f>IF('SD Teacher''s Data'!K141="","",'SD Teacher''s Data'!K141)</f>
        <v/>
      </c>
      <c r="F143" s="24" t="str">
        <f>IF('SD Teacher''s Data'!B141="","",'SD Teacher''s Data'!B141)</f>
        <v/>
      </c>
      <c r="G143" s="12"/>
      <c r="H143" s="12"/>
      <c r="I143" s="12"/>
      <c r="J143" s="12"/>
      <c r="K143" s="14"/>
      <c r="L143" s="30" t="str">
        <f>IF('SD Teacher''s Data'!J141="","",'SD Teacher''s Data'!J141)</f>
        <v/>
      </c>
      <c r="M143" s="12"/>
      <c r="N143" s="12"/>
      <c r="O143" s="11"/>
      <c r="P143" s="12"/>
    </row>
    <row r="144" spans="1:16" ht="20.100000000000001" customHeight="1" x14ac:dyDescent="0.25">
      <c r="A144" s="21" t="str">
        <f>IF(Table1[[#This Row],[नाम]]="","",ROWS($A$1:A141))</f>
        <v/>
      </c>
      <c r="B144" s="22" t="str">
        <f>PROPER(IF('SD Teacher''s Data'!A142="","",'SD Teacher''s Data'!A142))</f>
        <v/>
      </c>
      <c r="C144" s="22" t="str">
        <f>PROPER(IF('SD Teacher''s Data'!F142="","",'SD Teacher''s Data'!F142))</f>
        <v/>
      </c>
      <c r="D144" s="23" t="str">
        <f>IF('SD Teacher''s Data'!E142="","",'SD Teacher''s Data'!E142)</f>
        <v/>
      </c>
      <c r="E144" s="24" t="str">
        <f>IF('SD Teacher''s Data'!K142="","",'SD Teacher''s Data'!K142)</f>
        <v/>
      </c>
      <c r="F144" s="24" t="str">
        <f>IF('SD Teacher''s Data'!B142="","",'SD Teacher''s Data'!B142)</f>
        <v/>
      </c>
      <c r="G144" s="12"/>
      <c r="H144" s="12"/>
      <c r="I144" s="12"/>
      <c r="J144" s="12"/>
      <c r="K144" s="14"/>
      <c r="L144" s="30" t="str">
        <f>IF('SD Teacher''s Data'!J142="","",'SD Teacher''s Data'!J142)</f>
        <v/>
      </c>
      <c r="M144" s="12"/>
      <c r="N144" s="12"/>
      <c r="O144" s="11"/>
      <c r="P144" s="12"/>
    </row>
    <row r="145" spans="1:16" ht="20.100000000000001" customHeight="1" x14ac:dyDescent="0.25">
      <c r="A145" s="21" t="str">
        <f>IF(Table1[[#This Row],[नाम]]="","",ROWS($A$1:A142))</f>
        <v/>
      </c>
      <c r="B145" s="22" t="str">
        <f>PROPER(IF('SD Teacher''s Data'!A143="","",'SD Teacher''s Data'!A143))</f>
        <v/>
      </c>
      <c r="C145" s="22" t="str">
        <f>PROPER(IF('SD Teacher''s Data'!F143="","",'SD Teacher''s Data'!F143))</f>
        <v/>
      </c>
      <c r="D145" s="23" t="str">
        <f>IF('SD Teacher''s Data'!E143="","",'SD Teacher''s Data'!E143)</f>
        <v/>
      </c>
      <c r="E145" s="24" t="str">
        <f>IF('SD Teacher''s Data'!K143="","",'SD Teacher''s Data'!K143)</f>
        <v/>
      </c>
      <c r="F145" s="24" t="str">
        <f>IF('SD Teacher''s Data'!B143="","",'SD Teacher''s Data'!B143)</f>
        <v/>
      </c>
      <c r="G145" s="12"/>
      <c r="H145" s="12"/>
      <c r="I145" s="12"/>
      <c r="J145" s="12"/>
      <c r="K145" s="14"/>
      <c r="L145" s="30" t="str">
        <f>IF('SD Teacher''s Data'!J143="","",'SD Teacher''s Data'!J143)</f>
        <v/>
      </c>
      <c r="M145" s="12"/>
      <c r="N145" s="12"/>
      <c r="O145" s="11"/>
      <c r="P145" s="12"/>
    </row>
    <row r="146" spans="1:16" ht="20.100000000000001" customHeight="1" x14ac:dyDescent="0.25">
      <c r="A146" s="21" t="str">
        <f>IF(Table1[[#This Row],[नाम]]="","",ROWS($A$1:A143))</f>
        <v/>
      </c>
      <c r="B146" s="22" t="str">
        <f>PROPER(IF('SD Teacher''s Data'!A144="","",'SD Teacher''s Data'!A144))</f>
        <v/>
      </c>
      <c r="C146" s="22" t="str">
        <f>PROPER(IF('SD Teacher''s Data'!F144="","",'SD Teacher''s Data'!F144))</f>
        <v/>
      </c>
      <c r="D146" s="23" t="str">
        <f>IF('SD Teacher''s Data'!E144="","",'SD Teacher''s Data'!E144)</f>
        <v/>
      </c>
      <c r="E146" s="24" t="str">
        <f>IF('SD Teacher''s Data'!K144="","",'SD Teacher''s Data'!K144)</f>
        <v/>
      </c>
      <c r="F146" s="24" t="str">
        <f>IF('SD Teacher''s Data'!B144="","",'SD Teacher''s Data'!B144)</f>
        <v/>
      </c>
      <c r="G146" s="12"/>
      <c r="H146" s="12"/>
      <c r="I146" s="12"/>
      <c r="J146" s="12"/>
      <c r="K146" s="14"/>
      <c r="L146" s="30" t="str">
        <f>IF('SD Teacher''s Data'!J144="","",'SD Teacher''s Data'!J144)</f>
        <v/>
      </c>
      <c r="M146" s="12"/>
      <c r="N146" s="12"/>
      <c r="O146" s="11"/>
      <c r="P146" s="12"/>
    </row>
    <row r="147" spans="1:16" ht="20.100000000000001" customHeight="1" x14ac:dyDescent="0.25">
      <c r="A147" s="21" t="str">
        <f>IF(Table1[[#This Row],[नाम]]="","",ROWS($A$1:A144))</f>
        <v/>
      </c>
      <c r="B147" s="22" t="str">
        <f>PROPER(IF('SD Teacher''s Data'!A145="","",'SD Teacher''s Data'!A145))</f>
        <v/>
      </c>
      <c r="C147" s="22" t="str">
        <f>PROPER(IF('SD Teacher''s Data'!F145="","",'SD Teacher''s Data'!F145))</f>
        <v/>
      </c>
      <c r="D147" s="23" t="str">
        <f>IF('SD Teacher''s Data'!E145="","",'SD Teacher''s Data'!E145)</f>
        <v/>
      </c>
      <c r="E147" s="24" t="str">
        <f>IF('SD Teacher''s Data'!K145="","",'SD Teacher''s Data'!K145)</f>
        <v/>
      </c>
      <c r="F147" s="24" t="str">
        <f>IF('SD Teacher''s Data'!B145="","",'SD Teacher''s Data'!B145)</f>
        <v/>
      </c>
      <c r="G147" s="12"/>
      <c r="H147" s="12"/>
      <c r="I147" s="12"/>
      <c r="J147" s="12"/>
      <c r="K147" s="14"/>
      <c r="L147" s="30" t="str">
        <f>IF('SD Teacher''s Data'!J145="","",'SD Teacher''s Data'!J145)</f>
        <v/>
      </c>
      <c r="M147" s="12"/>
      <c r="N147" s="12"/>
      <c r="O147" s="11"/>
      <c r="P147" s="12"/>
    </row>
    <row r="148" spans="1:16" ht="20.100000000000001" customHeight="1" x14ac:dyDescent="0.25">
      <c r="A148" s="21" t="str">
        <f>IF(Table1[[#This Row],[नाम]]="","",ROWS($A$1:A145))</f>
        <v/>
      </c>
      <c r="B148" s="22" t="str">
        <f>PROPER(IF('SD Teacher''s Data'!A146="","",'SD Teacher''s Data'!A146))</f>
        <v/>
      </c>
      <c r="C148" s="22" t="str">
        <f>PROPER(IF('SD Teacher''s Data'!F146="","",'SD Teacher''s Data'!F146))</f>
        <v/>
      </c>
      <c r="D148" s="23" t="str">
        <f>IF('SD Teacher''s Data'!E146="","",'SD Teacher''s Data'!E146)</f>
        <v/>
      </c>
      <c r="E148" s="24" t="str">
        <f>IF('SD Teacher''s Data'!K146="","",'SD Teacher''s Data'!K146)</f>
        <v/>
      </c>
      <c r="F148" s="24" t="str">
        <f>IF('SD Teacher''s Data'!B146="","",'SD Teacher''s Data'!B146)</f>
        <v/>
      </c>
      <c r="G148" s="12"/>
      <c r="H148" s="12"/>
      <c r="I148" s="12"/>
      <c r="J148" s="12"/>
      <c r="K148" s="14"/>
      <c r="L148" s="30" t="str">
        <f>IF('SD Teacher''s Data'!J146="","",'SD Teacher''s Data'!J146)</f>
        <v/>
      </c>
      <c r="M148" s="12"/>
      <c r="N148" s="12"/>
      <c r="O148" s="11"/>
      <c r="P148" s="12"/>
    </row>
    <row r="149" spans="1:16" ht="20.100000000000001" customHeight="1" x14ac:dyDescent="0.25">
      <c r="A149" s="21" t="str">
        <f>IF(Table1[[#This Row],[नाम]]="","",ROWS($A$1:A146))</f>
        <v/>
      </c>
      <c r="B149" s="22" t="str">
        <f>PROPER(IF('SD Teacher''s Data'!A147="","",'SD Teacher''s Data'!A147))</f>
        <v/>
      </c>
      <c r="C149" s="22" t="str">
        <f>PROPER(IF('SD Teacher''s Data'!F147="","",'SD Teacher''s Data'!F147))</f>
        <v/>
      </c>
      <c r="D149" s="23" t="str">
        <f>IF('SD Teacher''s Data'!E147="","",'SD Teacher''s Data'!E147)</f>
        <v/>
      </c>
      <c r="E149" s="24" t="str">
        <f>IF('SD Teacher''s Data'!K147="","",'SD Teacher''s Data'!K147)</f>
        <v/>
      </c>
      <c r="F149" s="24" t="str">
        <f>IF('SD Teacher''s Data'!B147="","",'SD Teacher''s Data'!B147)</f>
        <v/>
      </c>
      <c r="G149" s="12"/>
      <c r="H149" s="12"/>
      <c r="I149" s="12"/>
      <c r="J149" s="12"/>
      <c r="K149" s="14"/>
      <c r="L149" s="30" t="str">
        <f>IF('SD Teacher''s Data'!J147="","",'SD Teacher''s Data'!J147)</f>
        <v/>
      </c>
      <c r="M149" s="12"/>
      <c r="N149" s="12"/>
      <c r="O149" s="11"/>
      <c r="P149" s="12"/>
    </row>
    <row r="150" spans="1:16" ht="20.100000000000001" customHeight="1" x14ac:dyDescent="0.25">
      <c r="A150" s="21" t="str">
        <f>IF(Table1[[#This Row],[नाम]]="","",ROWS($A$1:A147))</f>
        <v/>
      </c>
      <c r="B150" s="22" t="str">
        <f>PROPER(IF('SD Teacher''s Data'!A148="","",'SD Teacher''s Data'!A148))</f>
        <v/>
      </c>
      <c r="C150" s="22" t="str">
        <f>PROPER(IF('SD Teacher''s Data'!F148="","",'SD Teacher''s Data'!F148))</f>
        <v/>
      </c>
      <c r="D150" s="23" t="str">
        <f>IF('SD Teacher''s Data'!E148="","",'SD Teacher''s Data'!E148)</f>
        <v/>
      </c>
      <c r="E150" s="24" t="str">
        <f>IF('SD Teacher''s Data'!K148="","",'SD Teacher''s Data'!K148)</f>
        <v/>
      </c>
      <c r="F150" s="24" t="str">
        <f>IF('SD Teacher''s Data'!B148="","",'SD Teacher''s Data'!B148)</f>
        <v/>
      </c>
      <c r="G150" s="12"/>
      <c r="H150" s="12"/>
      <c r="I150" s="12"/>
      <c r="J150" s="12"/>
      <c r="K150" s="14"/>
      <c r="L150" s="30" t="str">
        <f>IF('SD Teacher''s Data'!J148="","",'SD Teacher''s Data'!J148)</f>
        <v/>
      </c>
      <c r="M150" s="12"/>
      <c r="N150" s="12"/>
      <c r="O150" s="11"/>
      <c r="P150" s="12"/>
    </row>
    <row r="151" spans="1:16" ht="20.100000000000001" customHeight="1" x14ac:dyDescent="0.25">
      <c r="A151" s="21" t="str">
        <f>IF(Table1[[#This Row],[नाम]]="","",ROWS($A$1:A148))</f>
        <v/>
      </c>
      <c r="B151" s="22" t="str">
        <f>PROPER(IF('SD Teacher''s Data'!A149="","",'SD Teacher''s Data'!A149))</f>
        <v/>
      </c>
      <c r="C151" s="22" t="str">
        <f>PROPER(IF('SD Teacher''s Data'!F149="","",'SD Teacher''s Data'!F149))</f>
        <v/>
      </c>
      <c r="D151" s="23" t="str">
        <f>IF('SD Teacher''s Data'!E149="","",'SD Teacher''s Data'!E149)</f>
        <v/>
      </c>
      <c r="E151" s="24" t="str">
        <f>IF('SD Teacher''s Data'!K149="","",'SD Teacher''s Data'!K149)</f>
        <v/>
      </c>
      <c r="F151" s="24" t="str">
        <f>IF('SD Teacher''s Data'!B149="","",'SD Teacher''s Data'!B149)</f>
        <v/>
      </c>
      <c r="G151" s="12"/>
      <c r="H151" s="12"/>
      <c r="I151" s="12"/>
      <c r="J151" s="12"/>
      <c r="K151" s="14"/>
      <c r="L151" s="30" t="str">
        <f>IF('SD Teacher''s Data'!J149="","",'SD Teacher''s Data'!J149)</f>
        <v/>
      </c>
      <c r="M151" s="12"/>
      <c r="N151" s="12"/>
      <c r="O151" s="11"/>
      <c r="P151" s="12"/>
    </row>
    <row r="152" spans="1:16" ht="20.100000000000001" customHeight="1" x14ac:dyDescent="0.25">
      <c r="A152" s="21" t="str">
        <f>IF(Table1[[#This Row],[नाम]]="","",ROWS($A$1:A149))</f>
        <v/>
      </c>
      <c r="B152" s="22" t="str">
        <f>PROPER(IF('SD Teacher''s Data'!A150="","",'SD Teacher''s Data'!A150))</f>
        <v/>
      </c>
      <c r="C152" s="22" t="str">
        <f>PROPER(IF('SD Teacher''s Data'!F150="","",'SD Teacher''s Data'!F150))</f>
        <v/>
      </c>
      <c r="D152" s="23" t="str">
        <f>IF('SD Teacher''s Data'!E150="","",'SD Teacher''s Data'!E150)</f>
        <v/>
      </c>
      <c r="E152" s="24" t="str">
        <f>IF('SD Teacher''s Data'!K150="","",'SD Teacher''s Data'!K150)</f>
        <v/>
      </c>
      <c r="F152" s="24" t="str">
        <f>IF('SD Teacher''s Data'!B150="","",'SD Teacher''s Data'!B150)</f>
        <v/>
      </c>
      <c r="G152" s="12"/>
      <c r="H152" s="12"/>
      <c r="I152" s="12"/>
      <c r="J152" s="12"/>
      <c r="K152" s="14"/>
      <c r="L152" s="30" t="str">
        <f>IF('SD Teacher''s Data'!J150="","",'SD Teacher''s Data'!J150)</f>
        <v/>
      </c>
      <c r="M152" s="12"/>
      <c r="N152" s="12"/>
      <c r="O152" s="11"/>
      <c r="P152" s="12"/>
    </row>
    <row r="153" spans="1:16" ht="20.100000000000001" customHeight="1" x14ac:dyDescent="0.25">
      <c r="A153" s="21" t="str">
        <f>IF(Table1[[#This Row],[नाम]]="","",ROWS($A$1:A150))</f>
        <v/>
      </c>
      <c r="B153" s="22" t="str">
        <f>PROPER(IF('SD Teacher''s Data'!A151="","",'SD Teacher''s Data'!A151))</f>
        <v/>
      </c>
      <c r="C153" s="22" t="str">
        <f>PROPER(IF('SD Teacher''s Data'!F151="","",'SD Teacher''s Data'!F151))</f>
        <v/>
      </c>
      <c r="D153" s="23" t="str">
        <f>IF('SD Teacher''s Data'!E151="","",'SD Teacher''s Data'!E151)</f>
        <v/>
      </c>
      <c r="E153" s="24" t="str">
        <f>IF('SD Teacher''s Data'!K151="","",'SD Teacher''s Data'!K151)</f>
        <v/>
      </c>
      <c r="F153" s="24" t="str">
        <f>IF('SD Teacher''s Data'!B151="","",'SD Teacher''s Data'!B151)</f>
        <v/>
      </c>
      <c r="G153" s="12"/>
      <c r="H153" s="12"/>
      <c r="I153" s="12"/>
      <c r="J153" s="12"/>
      <c r="K153" s="14"/>
      <c r="L153" s="30" t="str">
        <f>IF('SD Teacher''s Data'!J151="","",'SD Teacher''s Data'!J151)</f>
        <v/>
      </c>
      <c r="M153" s="12"/>
      <c r="N153" s="12"/>
      <c r="O153" s="11"/>
      <c r="P153" s="12"/>
    </row>
    <row r="154" spans="1:16" ht="20.100000000000001" customHeight="1" x14ac:dyDescent="0.25">
      <c r="A154" s="21" t="str">
        <f>IF(Table1[[#This Row],[नाम]]="","",ROWS($A$1:A151))</f>
        <v/>
      </c>
      <c r="B154" s="22" t="str">
        <f>PROPER(IF('SD Teacher''s Data'!A152="","",'SD Teacher''s Data'!A152))</f>
        <v/>
      </c>
      <c r="C154" s="22" t="str">
        <f>PROPER(IF('SD Teacher''s Data'!F152="","",'SD Teacher''s Data'!F152))</f>
        <v/>
      </c>
      <c r="D154" s="23" t="str">
        <f>IF('SD Teacher''s Data'!E152="","",'SD Teacher''s Data'!E152)</f>
        <v/>
      </c>
      <c r="E154" s="24" t="str">
        <f>IF('SD Teacher''s Data'!K152="","",'SD Teacher''s Data'!K152)</f>
        <v/>
      </c>
      <c r="F154" s="24" t="str">
        <f>IF('SD Teacher''s Data'!B152="","",'SD Teacher''s Data'!B152)</f>
        <v/>
      </c>
      <c r="G154" s="12"/>
      <c r="H154" s="12"/>
      <c r="I154" s="12"/>
      <c r="J154" s="12"/>
      <c r="K154" s="14"/>
      <c r="L154" s="30" t="str">
        <f>IF('SD Teacher''s Data'!J152="","",'SD Teacher''s Data'!J152)</f>
        <v/>
      </c>
      <c r="M154" s="12"/>
      <c r="N154" s="12"/>
      <c r="O154" s="11"/>
      <c r="P154" s="12"/>
    </row>
    <row r="155" spans="1:16" ht="20.100000000000001" customHeight="1" x14ac:dyDescent="0.25">
      <c r="A155" s="21" t="str">
        <f>IF(Table1[[#This Row],[नाम]]="","",ROWS($A$1:A152))</f>
        <v/>
      </c>
      <c r="B155" s="22" t="str">
        <f>PROPER(IF('SD Teacher''s Data'!A153="","",'SD Teacher''s Data'!A153))</f>
        <v/>
      </c>
      <c r="C155" s="22" t="str">
        <f>PROPER(IF('SD Teacher''s Data'!F153="","",'SD Teacher''s Data'!F153))</f>
        <v/>
      </c>
      <c r="D155" s="23" t="str">
        <f>IF('SD Teacher''s Data'!E153="","",'SD Teacher''s Data'!E153)</f>
        <v/>
      </c>
      <c r="E155" s="24" t="str">
        <f>IF('SD Teacher''s Data'!K153="","",'SD Teacher''s Data'!K153)</f>
        <v/>
      </c>
      <c r="F155" s="24" t="str">
        <f>IF('SD Teacher''s Data'!B153="","",'SD Teacher''s Data'!B153)</f>
        <v/>
      </c>
      <c r="G155" s="12"/>
      <c r="H155" s="12"/>
      <c r="I155" s="12"/>
      <c r="J155" s="12"/>
      <c r="K155" s="14"/>
      <c r="L155" s="30" t="str">
        <f>IF('SD Teacher''s Data'!J153="","",'SD Teacher''s Data'!J153)</f>
        <v/>
      </c>
      <c r="M155" s="12"/>
      <c r="N155" s="12"/>
      <c r="O155" s="11"/>
      <c r="P155" s="12"/>
    </row>
    <row r="156" spans="1:16" ht="20.100000000000001" customHeight="1" x14ac:dyDescent="0.25">
      <c r="A156" s="21" t="str">
        <f>IF(Table1[[#This Row],[नाम]]="","",ROWS($A$1:A153))</f>
        <v/>
      </c>
      <c r="B156" s="22" t="str">
        <f>PROPER(IF('SD Teacher''s Data'!A154="","",'SD Teacher''s Data'!A154))</f>
        <v/>
      </c>
      <c r="C156" s="22" t="str">
        <f>PROPER(IF('SD Teacher''s Data'!F154="","",'SD Teacher''s Data'!F154))</f>
        <v/>
      </c>
      <c r="D156" s="23" t="str">
        <f>IF('SD Teacher''s Data'!E154="","",'SD Teacher''s Data'!E154)</f>
        <v/>
      </c>
      <c r="E156" s="24" t="str">
        <f>IF('SD Teacher''s Data'!K154="","",'SD Teacher''s Data'!K154)</f>
        <v/>
      </c>
      <c r="F156" s="24" t="str">
        <f>IF('SD Teacher''s Data'!B154="","",'SD Teacher''s Data'!B154)</f>
        <v/>
      </c>
      <c r="G156" s="12"/>
      <c r="H156" s="12"/>
      <c r="I156" s="12"/>
      <c r="J156" s="12"/>
      <c r="K156" s="14"/>
      <c r="L156" s="30" t="str">
        <f>IF('SD Teacher''s Data'!J154="","",'SD Teacher''s Data'!J154)</f>
        <v/>
      </c>
      <c r="M156" s="12"/>
      <c r="N156" s="12"/>
      <c r="O156" s="11"/>
      <c r="P156" s="12"/>
    </row>
    <row r="157" spans="1:16" ht="20.100000000000001" customHeight="1" x14ac:dyDescent="0.25">
      <c r="A157" s="21" t="str">
        <f>IF(Table1[[#This Row],[नाम]]="","",ROWS($A$1:A154))</f>
        <v/>
      </c>
      <c r="B157" s="22" t="str">
        <f>PROPER(IF('SD Teacher''s Data'!A155="","",'SD Teacher''s Data'!A155))</f>
        <v/>
      </c>
      <c r="C157" s="22" t="str">
        <f>PROPER(IF('SD Teacher''s Data'!F155="","",'SD Teacher''s Data'!F155))</f>
        <v/>
      </c>
      <c r="D157" s="23" t="str">
        <f>IF('SD Teacher''s Data'!E155="","",'SD Teacher''s Data'!E155)</f>
        <v/>
      </c>
      <c r="E157" s="24" t="str">
        <f>IF('SD Teacher''s Data'!K155="","",'SD Teacher''s Data'!K155)</f>
        <v/>
      </c>
      <c r="F157" s="24" t="str">
        <f>IF('SD Teacher''s Data'!B155="","",'SD Teacher''s Data'!B155)</f>
        <v/>
      </c>
      <c r="G157" s="12"/>
      <c r="H157" s="12"/>
      <c r="I157" s="12"/>
      <c r="J157" s="12"/>
      <c r="K157" s="14"/>
      <c r="L157" s="30" t="str">
        <f>IF('SD Teacher''s Data'!J155="","",'SD Teacher''s Data'!J155)</f>
        <v/>
      </c>
      <c r="M157" s="12"/>
      <c r="N157" s="12"/>
      <c r="O157" s="11"/>
      <c r="P157" s="12"/>
    </row>
    <row r="158" spans="1:16" ht="20.100000000000001" customHeight="1" x14ac:dyDescent="0.25">
      <c r="A158" s="21" t="str">
        <f>IF(Table1[[#This Row],[नाम]]="","",ROWS($A$1:A155))</f>
        <v/>
      </c>
      <c r="B158" s="22" t="str">
        <f>PROPER(IF('SD Teacher''s Data'!A156="","",'SD Teacher''s Data'!A156))</f>
        <v/>
      </c>
      <c r="C158" s="22" t="str">
        <f>PROPER(IF('SD Teacher''s Data'!F156="","",'SD Teacher''s Data'!F156))</f>
        <v/>
      </c>
      <c r="D158" s="23" t="str">
        <f>IF('SD Teacher''s Data'!E156="","",'SD Teacher''s Data'!E156)</f>
        <v/>
      </c>
      <c r="E158" s="24" t="str">
        <f>IF('SD Teacher''s Data'!K156="","",'SD Teacher''s Data'!K156)</f>
        <v/>
      </c>
      <c r="F158" s="24" t="str">
        <f>IF('SD Teacher''s Data'!B156="","",'SD Teacher''s Data'!B156)</f>
        <v/>
      </c>
      <c r="G158" s="12"/>
      <c r="H158" s="12"/>
      <c r="I158" s="12"/>
      <c r="J158" s="12"/>
      <c r="K158" s="14"/>
      <c r="L158" s="30" t="str">
        <f>IF('SD Teacher''s Data'!J156="","",'SD Teacher''s Data'!J156)</f>
        <v/>
      </c>
      <c r="M158" s="12"/>
      <c r="N158" s="12"/>
      <c r="O158" s="11"/>
      <c r="P158" s="12"/>
    </row>
    <row r="159" spans="1:16" ht="20.100000000000001" customHeight="1" x14ac:dyDescent="0.25">
      <c r="A159" s="21" t="str">
        <f>IF(Table1[[#This Row],[नाम]]="","",ROWS($A$1:A156))</f>
        <v/>
      </c>
      <c r="B159" s="22" t="str">
        <f>PROPER(IF('SD Teacher''s Data'!A157="","",'SD Teacher''s Data'!A157))</f>
        <v/>
      </c>
      <c r="C159" s="22" t="str">
        <f>PROPER(IF('SD Teacher''s Data'!F157="","",'SD Teacher''s Data'!F157))</f>
        <v/>
      </c>
      <c r="D159" s="23" t="str">
        <f>IF('SD Teacher''s Data'!E157="","",'SD Teacher''s Data'!E157)</f>
        <v/>
      </c>
      <c r="E159" s="24" t="str">
        <f>IF('SD Teacher''s Data'!K157="","",'SD Teacher''s Data'!K157)</f>
        <v/>
      </c>
      <c r="F159" s="24" t="str">
        <f>IF('SD Teacher''s Data'!B157="","",'SD Teacher''s Data'!B157)</f>
        <v/>
      </c>
      <c r="G159" s="12"/>
      <c r="H159" s="12"/>
      <c r="I159" s="12"/>
      <c r="J159" s="12"/>
      <c r="K159" s="14"/>
      <c r="L159" s="30" t="str">
        <f>IF('SD Teacher''s Data'!J157="","",'SD Teacher''s Data'!J157)</f>
        <v/>
      </c>
      <c r="M159" s="12"/>
      <c r="N159" s="12"/>
      <c r="O159" s="11"/>
      <c r="P159" s="12"/>
    </row>
    <row r="160" spans="1:16" ht="20.100000000000001" customHeight="1" x14ac:dyDescent="0.25">
      <c r="A160" s="21" t="str">
        <f>IF(Table1[[#This Row],[नाम]]="","",ROWS($A$1:A157))</f>
        <v/>
      </c>
      <c r="B160" s="22" t="str">
        <f>PROPER(IF('SD Teacher''s Data'!A158="","",'SD Teacher''s Data'!A158))</f>
        <v/>
      </c>
      <c r="C160" s="22" t="str">
        <f>PROPER(IF('SD Teacher''s Data'!F158="","",'SD Teacher''s Data'!F158))</f>
        <v/>
      </c>
      <c r="D160" s="23" t="str">
        <f>IF('SD Teacher''s Data'!E158="","",'SD Teacher''s Data'!E158)</f>
        <v/>
      </c>
      <c r="E160" s="24" t="str">
        <f>IF('SD Teacher''s Data'!K158="","",'SD Teacher''s Data'!K158)</f>
        <v/>
      </c>
      <c r="F160" s="24" t="str">
        <f>IF('SD Teacher''s Data'!B158="","",'SD Teacher''s Data'!B158)</f>
        <v/>
      </c>
      <c r="G160" s="12"/>
      <c r="H160" s="12"/>
      <c r="I160" s="12"/>
      <c r="J160" s="12"/>
      <c r="K160" s="14"/>
      <c r="L160" s="30" t="str">
        <f>IF('SD Teacher''s Data'!J158="","",'SD Teacher''s Data'!J158)</f>
        <v/>
      </c>
      <c r="M160" s="12"/>
      <c r="N160" s="12"/>
      <c r="O160" s="11"/>
      <c r="P160" s="12"/>
    </row>
    <row r="161" spans="1:16" ht="20.100000000000001" customHeight="1" x14ac:dyDescent="0.25">
      <c r="A161" s="21" t="str">
        <f>IF(Table1[[#This Row],[नाम]]="","",ROWS($A$1:A158))</f>
        <v/>
      </c>
      <c r="B161" s="22" t="str">
        <f>PROPER(IF('SD Teacher''s Data'!A159="","",'SD Teacher''s Data'!A159))</f>
        <v/>
      </c>
      <c r="C161" s="22" t="str">
        <f>PROPER(IF('SD Teacher''s Data'!F159="","",'SD Teacher''s Data'!F159))</f>
        <v/>
      </c>
      <c r="D161" s="23" t="str">
        <f>IF('SD Teacher''s Data'!E159="","",'SD Teacher''s Data'!E159)</f>
        <v/>
      </c>
      <c r="E161" s="24" t="str">
        <f>IF('SD Teacher''s Data'!K159="","",'SD Teacher''s Data'!K159)</f>
        <v/>
      </c>
      <c r="F161" s="24" t="str">
        <f>IF('SD Teacher''s Data'!B159="","",'SD Teacher''s Data'!B159)</f>
        <v/>
      </c>
      <c r="G161" s="12"/>
      <c r="H161" s="12"/>
      <c r="I161" s="12"/>
      <c r="J161" s="12"/>
      <c r="K161" s="14"/>
      <c r="L161" s="30" t="str">
        <f>IF('SD Teacher''s Data'!J159="","",'SD Teacher''s Data'!J159)</f>
        <v/>
      </c>
      <c r="M161" s="12"/>
      <c r="N161" s="12"/>
      <c r="O161" s="11"/>
      <c r="P161" s="12"/>
    </row>
    <row r="162" spans="1:16" ht="20.100000000000001" customHeight="1" x14ac:dyDescent="0.25">
      <c r="A162" s="21" t="str">
        <f>IF(Table1[[#This Row],[नाम]]="","",ROWS($A$1:A159))</f>
        <v/>
      </c>
      <c r="B162" s="22" t="str">
        <f>PROPER(IF('SD Teacher''s Data'!A160="","",'SD Teacher''s Data'!A160))</f>
        <v/>
      </c>
      <c r="C162" s="22" t="str">
        <f>PROPER(IF('SD Teacher''s Data'!F160="","",'SD Teacher''s Data'!F160))</f>
        <v/>
      </c>
      <c r="D162" s="23" t="str">
        <f>IF('SD Teacher''s Data'!E160="","",'SD Teacher''s Data'!E160)</f>
        <v/>
      </c>
      <c r="E162" s="24" t="str">
        <f>IF('SD Teacher''s Data'!K160="","",'SD Teacher''s Data'!K160)</f>
        <v/>
      </c>
      <c r="F162" s="24" t="str">
        <f>IF('SD Teacher''s Data'!B160="","",'SD Teacher''s Data'!B160)</f>
        <v/>
      </c>
      <c r="G162" s="12"/>
      <c r="H162" s="12"/>
      <c r="I162" s="12"/>
      <c r="J162" s="12"/>
      <c r="K162" s="14"/>
      <c r="L162" s="30" t="str">
        <f>IF('SD Teacher''s Data'!J160="","",'SD Teacher''s Data'!J160)</f>
        <v/>
      </c>
      <c r="M162" s="12"/>
      <c r="N162" s="12"/>
      <c r="O162" s="11"/>
      <c r="P162" s="12"/>
    </row>
    <row r="163" spans="1:16" ht="20.100000000000001" customHeight="1" x14ac:dyDescent="0.25">
      <c r="A163" s="21" t="str">
        <f>IF(Table1[[#This Row],[नाम]]="","",ROWS($A$1:A160))</f>
        <v/>
      </c>
      <c r="B163" s="22" t="str">
        <f>PROPER(IF('SD Teacher''s Data'!A161="","",'SD Teacher''s Data'!A161))</f>
        <v/>
      </c>
      <c r="C163" s="22" t="str">
        <f>PROPER(IF('SD Teacher''s Data'!F161="","",'SD Teacher''s Data'!F161))</f>
        <v/>
      </c>
      <c r="D163" s="23" t="str">
        <f>IF('SD Teacher''s Data'!E161="","",'SD Teacher''s Data'!E161)</f>
        <v/>
      </c>
      <c r="E163" s="24" t="str">
        <f>IF('SD Teacher''s Data'!K161="","",'SD Teacher''s Data'!K161)</f>
        <v/>
      </c>
      <c r="F163" s="24" t="str">
        <f>IF('SD Teacher''s Data'!B161="","",'SD Teacher''s Data'!B161)</f>
        <v/>
      </c>
      <c r="G163" s="12"/>
      <c r="H163" s="12"/>
      <c r="I163" s="12"/>
      <c r="J163" s="12"/>
      <c r="K163" s="14"/>
      <c r="L163" s="30" t="str">
        <f>IF('SD Teacher''s Data'!J161="","",'SD Teacher''s Data'!J161)</f>
        <v/>
      </c>
      <c r="M163" s="12"/>
      <c r="N163" s="12"/>
      <c r="O163" s="11"/>
      <c r="P163" s="12"/>
    </row>
    <row r="164" spans="1:16" ht="20.100000000000001" customHeight="1" x14ac:dyDescent="0.25">
      <c r="A164" s="21" t="str">
        <f>IF(Table1[[#This Row],[नाम]]="","",ROWS($A$1:A161))</f>
        <v/>
      </c>
      <c r="B164" s="22" t="str">
        <f>PROPER(IF('SD Teacher''s Data'!A162="","",'SD Teacher''s Data'!A162))</f>
        <v/>
      </c>
      <c r="C164" s="22" t="str">
        <f>PROPER(IF('SD Teacher''s Data'!F162="","",'SD Teacher''s Data'!F162))</f>
        <v/>
      </c>
      <c r="D164" s="23" t="str">
        <f>IF('SD Teacher''s Data'!E162="","",'SD Teacher''s Data'!E162)</f>
        <v/>
      </c>
      <c r="E164" s="24" t="str">
        <f>IF('SD Teacher''s Data'!K162="","",'SD Teacher''s Data'!K162)</f>
        <v/>
      </c>
      <c r="F164" s="24" t="str">
        <f>IF('SD Teacher''s Data'!B162="","",'SD Teacher''s Data'!B162)</f>
        <v/>
      </c>
      <c r="G164" s="12"/>
      <c r="H164" s="12"/>
      <c r="I164" s="12"/>
      <c r="J164" s="12"/>
      <c r="K164" s="14"/>
      <c r="L164" s="30" t="str">
        <f>IF('SD Teacher''s Data'!J162="","",'SD Teacher''s Data'!J162)</f>
        <v/>
      </c>
      <c r="M164" s="12"/>
      <c r="N164" s="12"/>
      <c r="O164" s="11"/>
      <c r="P164" s="12"/>
    </row>
    <row r="165" spans="1:16" ht="20.100000000000001" customHeight="1" x14ac:dyDescent="0.25">
      <c r="A165" s="21" t="str">
        <f>IF(Table1[[#This Row],[नाम]]="","",ROWS($A$1:A162))</f>
        <v/>
      </c>
      <c r="B165" s="22" t="str">
        <f>PROPER(IF('SD Teacher''s Data'!A163="","",'SD Teacher''s Data'!A163))</f>
        <v/>
      </c>
      <c r="C165" s="22" t="str">
        <f>PROPER(IF('SD Teacher''s Data'!F163="","",'SD Teacher''s Data'!F163))</f>
        <v/>
      </c>
      <c r="D165" s="23" t="str">
        <f>IF('SD Teacher''s Data'!E163="","",'SD Teacher''s Data'!E163)</f>
        <v/>
      </c>
      <c r="E165" s="24" t="str">
        <f>IF('SD Teacher''s Data'!K163="","",'SD Teacher''s Data'!K163)</f>
        <v/>
      </c>
      <c r="F165" s="24" t="str">
        <f>IF('SD Teacher''s Data'!B163="","",'SD Teacher''s Data'!B163)</f>
        <v/>
      </c>
      <c r="G165" s="12"/>
      <c r="H165" s="12"/>
      <c r="I165" s="12"/>
      <c r="J165" s="12"/>
      <c r="K165" s="14"/>
      <c r="L165" s="30" t="str">
        <f>IF('SD Teacher''s Data'!J163="","",'SD Teacher''s Data'!J163)</f>
        <v/>
      </c>
      <c r="M165" s="12"/>
      <c r="N165" s="12"/>
      <c r="O165" s="11"/>
      <c r="P165" s="12"/>
    </row>
    <row r="166" spans="1:16" ht="20.100000000000001" customHeight="1" x14ac:dyDescent="0.25">
      <c r="A166" s="21" t="str">
        <f>IF(Table1[[#This Row],[नाम]]="","",ROWS($A$1:A163))</f>
        <v/>
      </c>
      <c r="B166" s="22" t="str">
        <f>PROPER(IF('SD Teacher''s Data'!A164="","",'SD Teacher''s Data'!A164))</f>
        <v/>
      </c>
      <c r="C166" s="22" t="str">
        <f>PROPER(IF('SD Teacher''s Data'!F164="","",'SD Teacher''s Data'!F164))</f>
        <v/>
      </c>
      <c r="D166" s="23" t="str">
        <f>IF('SD Teacher''s Data'!E164="","",'SD Teacher''s Data'!E164)</f>
        <v/>
      </c>
      <c r="E166" s="24" t="str">
        <f>IF('SD Teacher''s Data'!K164="","",'SD Teacher''s Data'!K164)</f>
        <v/>
      </c>
      <c r="F166" s="24" t="str">
        <f>IF('SD Teacher''s Data'!B164="","",'SD Teacher''s Data'!B164)</f>
        <v/>
      </c>
      <c r="G166" s="12"/>
      <c r="H166" s="12"/>
      <c r="I166" s="12"/>
      <c r="J166" s="12"/>
      <c r="K166" s="14"/>
      <c r="L166" s="30" t="str">
        <f>IF('SD Teacher''s Data'!J164="","",'SD Teacher''s Data'!J164)</f>
        <v/>
      </c>
      <c r="M166" s="12"/>
      <c r="N166" s="12"/>
      <c r="O166" s="11"/>
      <c r="P166" s="12"/>
    </row>
    <row r="167" spans="1:16" ht="20.100000000000001" customHeight="1" x14ac:dyDescent="0.25">
      <c r="A167" s="21" t="str">
        <f>IF(Table1[[#This Row],[नाम]]="","",ROWS($A$1:A164))</f>
        <v/>
      </c>
      <c r="B167" s="22" t="str">
        <f>PROPER(IF('SD Teacher''s Data'!A165="","",'SD Teacher''s Data'!A165))</f>
        <v/>
      </c>
      <c r="C167" s="22" t="str">
        <f>PROPER(IF('SD Teacher''s Data'!F165="","",'SD Teacher''s Data'!F165))</f>
        <v/>
      </c>
      <c r="D167" s="23" t="str">
        <f>IF('SD Teacher''s Data'!E165="","",'SD Teacher''s Data'!E165)</f>
        <v/>
      </c>
      <c r="E167" s="24" t="str">
        <f>IF('SD Teacher''s Data'!K165="","",'SD Teacher''s Data'!K165)</f>
        <v/>
      </c>
      <c r="F167" s="24" t="str">
        <f>IF('SD Teacher''s Data'!B165="","",'SD Teacher''s Data'!B165)</f>
        <v/>
      </c>
      <c r="G167" s="12"/>
      <c r="H167" s="12"/>
      <c r="I167" s="12"/>
      <c r="J167" s="12"/>
      <c r="K167" s="14"/>
      <c r="L167" s="30" t="str">
        <f>IF('SD Teacher''s Data'!J165="","",'SD Teacher''s Data'!J165)</f>
        <v/>
      </c>
      <c r="M167" s="12"/>
      <c r="N167" s="12"/>
      <c r="O167" s="11"/>
      <c r="P167" s="12"/>
    </row>
    <row r="168" spans="1:16" ht="20.100000000000001" customHeight="1" x14ac:dyDescent="0.25">
      <c r="A168" s="21" t="str">
        <f>IF(Table1[[#This Row],[नाम]]="","",ROWS($A$1:A165))</f>
        <v/>
      </c>
      <c r="B168" s="22" t="str">
        <f>PROPER(IF('SD Teacher''s Data'!A166="","",'SD Teacher''s Data'!A166))</f>
        <v/>
      </c>
      <c r="C168" s="22" t="str">
        <f>PROPER(IF('SD Teacher''s Data'!F166="","",'SD Teacher''s Data'!F166))</f>
        <v/>
      </c>
      <c r="D168" s="23" t="str">
        <f>IF('SD Teacher''s Data'!E166="","",'SD Teacher''s Data'!E166)</f>
        <v/>
      </c>
      <c r="E168" s="24" t="str">
        <f>IF('SD Teacher''s Data'!K166="","",'SD Teacher''s Data'!K166)</f>
        <v/>
      </c>
      <c r="F168" s="24" t="str">
        <f>IF('SD Teacher''s Data'!B166="","",'SD Teacher''s Data'!B166)</f>
        <v/>
      </c>
      <c r="G168" s="12"/>
      <c r="H168" s="12"/>
      <c r="I168" s="12"/>
      <c r="J168" s="12"/>
      <c r="K168" s="14"/>
      <c r="L168" s="30" t="str">
        <f>IF('SD Teacher''s Data'!J166="","",'SD Teacher''s Data'!J166)</f>
        <v/>
      </c>
      <c r="M168" s="12"/>
      <c r="N168" s="12"/>
      <c r="O168" s="11"/>
      <c r="P168" s="12"/>
    </row>
    <row r="169" spans="1:16" ht="20.100000000000001" customHeight="1" x14ac:dyDescent="0.25">
      <c r="A169" s="21" t="str">
        <f>IF(Table1[[#This Row],[नाम]]="","",ROWS($A$1:A166))</f>
        <v/>
      </c>
      <c r="B169" s="22" t="str">
        <f>PROPER(IF('SD Teacher''s Data'!A167="","",'SD Teacher''s Data'!A167))</f>
        <v/>
      </c>
      <c r="C169" s="22" t="str">
        <f>PROPER(IF('SD Teacher''s Data'!F167="","",'SD Teacher''s Data'!F167))</f>
        <v/>
      </c>
      <c r="D169" s="23" t="str">
        <f>IF('SD Teacher''s Data'!E167="","",'SD Teacher''s Data'!E167)</f>
        <v/>
      </c>
      <c r="E169" s="24" t="str">
        <f>IF('SD Teacher''s Data'!K167="","",'SD Teacher''s Data'!K167)</f>
        <v/>
      </c>
      <c r="F169" s="24" t="str">
        <f>IF('SD Teacher''s Data'!B167="","",'SD Teacher''s Data'!B167)</f>
        <v/>
      </c>
      <c r="G169" s="12"/>
      <c r="H169" s="12"/>
      <c r="I169" s="12"/>
      <c r="J169" s="12"/>
      <c r="K169" s="14"/>
      <c r="L169" s="30" t="str">
        <f>IF('SD Teacher''s Data'!J167="","",'SD Teacher''s Data'!J167)</f>
        <v/>
      </c>
      <c r="M169" s="12"/>
      <c r="N169" s="12"/>
      <c r="O169" s="11"/>
      <c r="P169" s="12"/>
    </row>
    <row r="170" spans="1:16" ht="20.100000000000001" customHeight="1" x14ac:dyDescent="0.25">
      <c r="A170" s="21" t="str">
        <f>IF(Table1[[#This Row],[नाम]]="","",ROWS($A$1:A167))</f>
        <v/>
      </c>
      <c r="B170" s="22" t="str">
        <f>PROPER(IF('SD Teacher''s Data'!A168="","",'SD Teacher''s Data'!A168))</f>
        <v/>
      </c>
      <c r="C170" s="22" t="str">
        <f>PROPER(IF('SD Teacher''s Data'!F168="","",'SD Teacher''s Data'!F168))</f>
        <v/>
      </c>
      <c r="D170" s="23" t="str">
        <f>IF('SD Teacher''s Data'!E168="","",'SD Teacher''s Data'!E168)</f>
        <v/>
      </c>
      <c r="E170" s="24" t="str">
        <f>IF('SD Teacher''s Data'!K168="","",'SD Teacher''s Data'!K168)</f>
        <v/>
      </c>
      <c r="F170" s="24" t="str">
        <f>IF('SD Teacher''s Data'!B168="","",'SD Teacher''s Data'!B168)</f>
        <v/>
      </c>
      <c r="G170" s="12"/>
      <c r="H170" s="12"/>
      <c r="I170" s="12"/>
      <c r="J170" s="12"/>
      <c r="K170" s="14"/>
      <c r="L170" s="30" t="str">
        <f>IF('SD Teacher''s Data'!J168="","",'SD Teacher''s Data'!J168)</f>
        <v/>
      </c>
      <c r="M170" s="12"/>
      <c r="N170" s="12"/>
      <c r="O170" s="11"/>
      <c r="P170" s="12"/>
    </row>
    <row r="171" spans="1:16" ht="20.100000000000001" customHeight="1" x14ac:dyDescent="0.25">
      <c r="A171" s="21" t="str">
        <f>IF(Table1[[#This Row],[नाम]]="","",ROWS($A$1:A168))</f>
        <v/>
      </c>
      <c r="B171" s="22" t="str">
        <f>PROPER(IF('SD Teacher''s Data'!A169="","",'SD Teacher''s Data'!A169))</f>
        <v/>
      </c>
      <c r="C171" s="22" t="str">
        <f>PROPER(IF('SD Teacher''s Data'!F169="","",'SD Teacher''s Data'!F169))</f>
        <v/>
      </c>
      <c r="D171" s="23" t="str">
        <f>IF('SD Teacher''s Data'!E169="","",'SD Teacher''s Data'!E169)</f>
        <v/>
      </c>
      <c r="E171" s="24" t="str">
        <f>IF('SD Teacher''s Data'!K169="","",'SD Teacher''s Data'!K169)</f>
        <v/>
      </c>
      <c r="F171" s="24" t="str">
        <f>IF('SD Teacher''s Data'!B169="","",'SD Teacher''s Data'!B169)</f>
        <v/>
      </c>
      <c r="G171" s="12"/>
      <c r="H171" s="12"/>
      <c r="I171" s="12"/>
      <c r="J171" s="12"/>
      <c r="K171" s="14"/>
      <c r="L171" s="30" t="str">
        <f>IF('SD Teacher''s Data'!J169="","",'SD Teacher''s Data'!J169)</f>
        <v/>
      </c>
      <c r="M171" s="12"/>
      <c r="N171" s="12"/>
      <c r="O171" s="11"/>
      <c r="P171" s="12"/>
    </row>
    <row r="172" spans="1:16" ht="20.100000000000001" customHeight="1" x14ac:dyDescent="0.25">
      <c r="A172" s="21" t="str">
        <f>IF(Table1[[#This Row],[नाम]]="","",ROWS($A$1:A169))</f>
        <v/>
      </c>
      <c r="B172" s="22" t="str">
        <f>PROPER(IF('SD Teacher''s Data'!A170="","",'SD Teacher''s Data'!A170))</f>
        <v/>
      </c>
      <c r="C172" s="22" t="str">
        <f>PROPER(IF('SD Teacher''s Data'!F170="","",'SD Teacher''s Data'!F170))</f>
        <v/>
      </c>
      <c r="D172" s="23" t="str">
        <f>IF('SD Teacher''s Data'!E170="","",'SD Teacher''s Data'!E170)</f>
        <v/>
      </c>
      <c r="E172" s="24" t="str">
        <f>IF('SD Teacher''s Data'!K170="","",'SD Teacher''s Data'!K170)</f>
        <v/>
      </c>
      <c r="F172" s="24" t="str">
        <f>IF('SD Teacher''s Data'!B170="","",'SD Teacher''s Data'!B170)</f>
        <v/>
      </c>
      <c r="G172" s="12"/>
      <c r="H172" s="12"/>
      <c r="I172" s="12"/>
      <c r="J172" s="12"/>
      <c r="K172" s="14"/>
      <c r="L172" s="30" t="str">
        <f>IF('SD Teacher''s Data'!J170="","",'SD Teacher''s Data'!J170)</f>
        <v/>
      </c>
      <c r="M172" s="12"/>
      <c r="N172" s="12"/>
      <c r="O172" s="11"/>
      <c r="P172" s="12"/>
    </row>
    <row r="173" spans="1:16" ht="20.100000000000001" customHeight="1" x14ac:dyDescent="0.25">
      <c r="A173" s="21" t="str">
        <f>IF(Table1[[#This Row],[नाम]]="","",ROWS($A$1:A170))</f>
        <v/>
      </c>
      <c r="B173" s="22" t="str">
        <f>PROPER(IF('SD Teacher''s Data'!A171="","",'SD Teacher''s Data'!A171))</f>
        <v/>
      </c>
      <c r="C173" s="22" t="str">
        <f>PROPER(IF('SD Teacher''s Data'!F171="","",'SD Teacher''s Data'!F171))</f>
        <v/>
      </c>
      <c r="D173" s="23" t="str">
        <f>IF('SD Teacher''s Data'!E171="","",'SD Teacher''s Data'!E171)</f>
        <v/>
      </c>
      <c r="E173" s="24" t="str">
        <f>IF('SD Teacher''s Data'!K171="","",'SD Teacher''s Data'!K171)</f>
        <v/>
      </c>
      <c r="F173" s="24" t="str">
        <f>IF('SD Teacher''s Data'!B171="","",'SD Teacher''s Data'!B171)</f>
        <v/>
      </c>
      <c r="G173" s="12"/>
      <c r="H173" s="12"/>
      <c r="I173" s="12"/>
      <c r="J173" s="12"/>
      <c r="K173" s="14"/>
      <c r="L173" s="30" t="str">
        <f>IF('SD Teacher''s Data'!J171="","",'SD Teacher''s Data'!J171)</f>
        <v/>
      </c>
      <c r="M173" s="12"/>
      <c r="N173" s="12"/>
      <c r="O173" s="11"/>
      <c r="P173" s="12"/>
    </row>
    <row r="174" spans="1:16" ht="20.100000000000001" customHeight="1" x14ac:dyDescent="0.25">
      <c r="A174" s="21" t="str">
        <f>IF(Table1[[#This Row],[नाम]]="","",ROWS($A$1:A171))</f>
        <v/>
      </c>
      <c r="B174" s="22" t="str">
        <f>PROPER(IF('SD Teacher''s Data'!A172="","",'SD Teacher''s Data'!A172))</f>
        <v/>
      </c>
      <c r="C174" s="22" t="str">
        <f>PROPER(IF('SD Teacher''s Data'!F172="","",'SD Teacher''s Data'!F172))</f>
        <v/>
      </c>
      <c r="D174" s="23" t="str">
        <f>IF('SD Teacher''s Data'!E172="","",'SD Teacher''s Data'!E172)</f>
        <v/>
      </c>
      <c r="E174" s="24" t="str">
        <f>IF('SD Teacher''s Data'!K172="","",'SD Teacher''s Data'!K172)</f>
        <v/>
      </c>
      <c r="F174" s="24" t="str">
        <f>IF('SD Teacher''s Data'!B172="","",'SD Teacher''s Data'!B172)</f>
        <v/>
      </c>
      <c r="G174" s="12"/>
      <c r="H174" s="12"/>
      <c r="I174" s="12"/>
      <c r="J174" s="12"/>
      <c r="K174" s="14"/>
      <c r="L174" s="30" t="str">
        <f>IF('SD Teacher''s Data'!J172="","",'SD Teacher''s Data'!J172)</f>
        <v/>
      </c>
      <c r="M174" s="12"/>
      <c r="N174" s="12"/>
      <c r="O174" s="11"/>
      <c r="P174" s="12"/>
    </row>
    <row r="175" spans="1:16" ht="20.100000000000001" customHeight="1" x14ac:dyDescent="0.25">
      <c r="A175" s="21" t="str">
        <f>IF(Table1[[#This Row],[नाम]]="","",ROWS($A$1:A172))</f>
        <v/>
      </c>
      <c r="B175" s="22" t="str">
        <f>PROPER(IF('SD Teacher''s Data'!A173="","",'SD Teacher''s Data'!A173))</f>
        <v/>
      </c>
      <c r="C175" s="22" t="str">
        <f>PROPER(IF('SD Teacher''s Data'!F173="","",'SD Teacher''s Data'!F173))</f>
        <v/>
      </c>
      <c r="D175" s="23" t="str">
        <f>IF('SD Teacher''s Data'!E173="","",'SD Teacher''s Data'!E173)</f>
        <v/>
      </c>
      <c r="E175" s="24" t="str">
        <f>IF('SD Teacher''s Data'!K173="","",'SD Teacher''s Data'!K173)</f>
        <v/>
      </c>
      <c r="F175" s="24" t="str">
        <f>IF('SD Teacher''s Data'!B173="","",'SD Teacher''s Data'!B173)</f>
        <v/>
      </c>
      <c r="G175" s="12"/>
      <c r="H175" s="12"/>
      <c r="I175" s="12"/>
      <c r="J175" s="12"/>
      <c r="K175" s="14"/>
      <c r="L175" s="30" t="str">
        <f>IF('SD Teacher''s Data'!J173="","",'SD Teacher''s Data'!J173)</f>
        <v/>
      </c>
      <c r="M175" s="12"/>
      <c r="N175" s="12"/>
      <c r="O175" s="11"/>
      <c r="P175" s="12"/>
    </row>
    <row r="176" spans="1:16" ht="20.100000000000001" customHeight="1" x14ac:dyDescent="0.25">
      <c r="A176" s="21" t="str">
        <f>IF(Table1[[#This Row],[नाम]]="","",ROWS($A$1:A173))</f>
        <v/>
      </c>
      <c r="B176" s="22" t="str">
        <f>PROPER(IF('SD Teacher''s Data'!A174="","",'SD Teacher''s Data'!A174))</f>
        <v/>
      </c>
      <c r="C176" s="22" t="str">
        <f>PROPER(IF('SD Teacher''s Data'!F174="","",'SD Teacher''s Data'!F174))</f>
        <v/>
      </c>
      <c r="D176" s="23" t="str">
        <f>IF('SD Teacher''s Data'!E174="","",'SD Teacher''s Data'!E174)</f>
        <v/>
      </c>
      <c r="E176" s="24" t="str">
        <f>IF('SD Teacher''s Data'!K174="","",'SD Teacher''s Data'!K174)</f>
        <v/>
      </c>
      <c r="F176" s="24" t="str">
        <f>IF('SD Teacher''s Data'!B174="","",'SD Teacher''s Data'!B174)</f>
        <v/>
      </c>
      <c r="G176" s="12"/>
      <c r="H176" s="12"/>
      <c r="I176" s="12"/>
      <c r="J176" s="12"/>
      <c r="K176" s="14"/>
      <c r="L176" s="30" t="str">
        <f>IF('SD Teacher''s Data'!J174="","",'SD Teacher''s Data'!J174)</f>
        <v/>
      </c>
      <c r="M176" s="12"/>
      <c r="N176" s="12"/>
      <c r="O176" s="11"/>
      <c r="P176" s="12"/>
    </row>
    <row r="177" spans="1:16" ht="20.100000000000001" customHeight="1" x14ac:dyDescent="0.25">
      <c r="A177" s="21" t="str">
        <f>IF(Table1[[#This Row],[नाम]]="","",ROWS($A$1:A174))</f>
        <v/>
      </c>
      <c r="B177" s="22" t="str">
        <f>PROPER(IF('SD Teacher''s Data'!A175="","",'SD Teacher''s Data'!A175))</f>
        <v/>
      </c>
      <c r="C177" s="22" t="str">
        <f>PROPER(IF('SD Teacher''s Data'!F175="","",'SD Teacher''s Data'!F175))</f>
        <v/>
      </c>
      <c r="D177" s="23" t="str">
        <f>IF('SD Teacher''s Data'!E175="","",'SD Teacher''s Data'!E175)</f>
        <v/>
      </c>
      <c r="E177" s="24" t="str">
        <f>IF('SD Teacher''s Data'!K175="","",'SD Teacher''s Data'!K175)</f>
        <v/>
      </c>
      <c r="F177" s="24" t="str">
        <f>IF('SD Teacher''s Data'!B175="","",'SD Teacher''s Data'!B175)</f>
        <v/>
      </c>
      <c r="G177" s="12"/>
      <c r="H177" s="12"/>
      <c r="I177" s="12"/>
      <c r="J177" s="12"/>
      <c r="K177" s="14"/>
      <c r="L177" s="30" t="str">
        <f>IF('SD Teacher''s Data'!J175="","",'SD Teacher''s Data'!J175)</f>
        <v/>
      </c>
      <c r="M177" s="12"/>
      <c r="N177" s="12"/>
      <c r="O177" s="11"/>
      <c r="P177" s="12"/>
    </row>
    <row r="178" spans="1:16" ht="20.100000000000001" customHeight="1" x14ac:dyDescent="0.25">
      <c r="A178" s="21" t="str">
        <f>IF(Table1[[#This Row],[नाम]]="","",ROWS($A$1:A175))</f>
        <v/>
      </c>
      <c r="B178" s="22" t="str">
        <f>PROPER(IF('SD Teacher''s Data'!A176="","",'SD Teacher''s Data'!A176))</f>
        <v/>
      </c>
      <c r="C178" s="22" t="str">
        <f>PROPER(IF('SD Teacher''s Data'!F176="","",'SD Teacher''s Data'!F176))</f>
        <v/>
      </c>
      <c r="D178" s="23" t="str">
        <f>IF('SD Teacher''s Data'!E176="","",'SD Teacher''s Data'!E176)</f>
        <v/>
      </c>
      <c r="E178" s="24" t="str">
        <f>IF('SD Teacher''s Data'!K176="","",'SD Teacher''s Data'!K176)</f>
        <v/>
      </c>
      <c r="F178" s="24" t="str">
        <f>IF('SD Teacher''s Data'!B176="","",'SD Teacher''s Data'!B176)</f>
        <v/>
      </c>
      <c r="G178" s="12"/>
      <c r="H178" s="12"/>
      <c r="I178" s="12"/>
      <c r="J178" s="12"/>
      <c r="K178" s="14"/>
      <c r="L178" s="30" t="str">
        <f>IF('SD Teacher''s Data'!J176="","",'SD Teacher''s Data'!J176)</f>
        <v/>
      </c>
      <c r="M178" s="12"/>
      <c r="N178" s="12"/>
      <c r="O178" s="11"/>
      <c r="P178" s="12"/>
    </row>
    <row r="179" spans="1:16" ht="20.100000000000001" customHeight="1" x14ac:dyDescent="0.25">
      <c r="A179" s="21" t="str">
        <f>IF(Table1[[#This Row],[नाम]]="","",ROWS($A$1:A176))</f>
        <v/>
      </c>
      <c r="B179" s="22" t="str">
        <f>PROPER(IF('SD Teacher''s Data'!A177="","",'SD Teacher''s Data'!A177))</f>
        <v/>
      </c>
      <c r="C179" s="22" t="str">
        <f>PROPER(IF('SD Teacher''s Data'!F177="","",'SD Teacher''s Data'!F177))</f>
        <v/>
      </c>
      <c r="D179" s="23" t="str">
        <f>IF('SD Teacher''s Data'!E177="","",'SD Teacher''s Data'!E177)</f>
        <v/>
      </c>
      <c r="E179" s="24" t="str">
        <f>IF('SD Teacher''s Data'!K177="","",'SD Teacher''s Data'!K177)</f>
        <v/>
      </c>
      <c r="F179" s="24" t="str">
        <f>IF('SD Teacher''s Data'!B177="","",'SD Teacher''s Data'!B177)</f>
        <v/>
      </c>
      <c r="G179" s="12"/>
      <c r="H179" s="12"/>
      <c r="I179" s="12"/>
      <c r="J179" s="12"/>
      <c r="K179" s="14"/>
      <c r="L179" s="30" t="str">
        <f>IF('SD Teacher''s Data'!J177="","",'SD Teacher''s Data'!J177)</f>
        <v/>
      </c>
      <c r="M179" s="12"/>
      <c r="N179" s="12"/>
      <c r="O179" s="11"/>
      <c r="P179" s="12"/>
    </row>
    <row r="180" spans="1:16" ht="20.100000000000001" customHeight="1" x14ac:dyDescent="0.25">
      <c r="A180" s="21" t="str">
        <f>IF(Table1[[#This Row],[नाम]]="","",ROWS($A$1:A177))</f>
        <v/>
      </c>
      <c r="B180" s="22" t="str">
        <f>PROPER(IF('SD Teacher''s Data'!A178="","",'SD Teacher''s Data'!A178))</f>
        <v/>
      </c>
      <c r="C180" s="22" t="str">
        <f>PROPER(IF('SD Teacher''s Data'!F178="","",'SD Teacher''s Data'!F178))</f>
        <v/>
      </c>
      <c r="D180" s="23" t="str">
        <f>IF('SD Teacher''s Data'!E178="","",'SD Teacher''s Data'!E178)</f>
        <v/>
      </c>
      <c r="E180" s="24" t="str">
        <f>IF('SD Teacher''s Data'!K178="","",'SD Teacher''s Data'!K178)</f>
        <v/>
      </c>
      <c r="F180" s="24" t="str">
        <f>IF('SD Teacher''s Data'!B178="","",'SD Teacher''s Data'!B178)</f>
        <v/>
      </c>
      <c r="G180" s="12"/>
      <c r="H180" s="12"/>
      <c r="I180" s="12"/>
      <c r="J180" s="12"/>
      <c r="K180" s="14"/>
      <c r="L180" s="30" t="str">
        <f>IF('SD Teacher''s Data'!J178="","",'SD Teacher''s Data'!J178)</f>
        <v/>
      </c>
      <c r="M180" s="12"/>
      <c r="N180" s="12"/>
      <c r="O180" s="11"/>
      <c r="P180" s="12"/>
    </row>
    <row r="181" spans="1:16" ht="20.100000000000001" customHeight="1" x14ac:dyDescent="0.25">
      <c r="A181" s="21" t="str">
        <f>IF(Table1[[#This Row],[नाम]]="","",ROWS($A$1:A178))</f>
        <v/>
      </c>
      <c r="B181" s="22" t="str">
        <f>PROPER(IF('SD Teacher''s Data'!A179="","",'SD Teacher''s Data'!A179))</f>
        <v/>
      </c>
      <c r="C181" s="22" t="str">
        <f>PROPER(IF('SD Teacher''s Data'!F179="","",'SD Teacher''s Data'!F179))</f>
        <v/>
      </c>
      <c r="D181" s="23" t="str">
        <f>IF('SD Teacher''s Data'!E179="","",'SD Teacher''s Data'!E179)</f>
        <v/>
      </c>
      <c r="E181" s="24" t="str">
        <f>IF('SD Teacher''s Data'!K179="","",'SD Teacher''s Data'!K179)</f>
        <v/>
      </c>
      <c r="F181" s="24" t="str">
        <f>IF('SD Teacher''s Data'!B179="","",'SD Teacher''s Data'!B179)</f>
        <v/>
      </c>
      <c r="G181" s="12"/>
      <c r="H181" s="12"/>
      <c r="I181" s="12"/>
      <c r="J181" s="12"/>
      <c r="K181" s="14"/>
      <c r="L181" s="30" t="str">
        <f>IF('SD Teacher''s Data'!J179="","",'SD Teacher''s Data'!J179)</f>
        <v/>
      </c>
      <c r="M181" s="12"/>
      <c r="N181" s="12"/>
      <c r="O181" s="11"/>
      <c r="P181" s="12"/>
    </row>
    <row r="182" spans="1:16" ht="20.100000000000001" customHeight="1" x14ac:dyDescent="0.25">
      <c r="A182" s="21" t="str">
        <f>IF(Table1[[#This Row],[नाम]]="","",ROWS($A$1:A179))</f>
        <v/>
      </c>
      <c r="B182" s="22" t="str">
        <f>PROPER(IF('SD Teacher''s Data'!A180="","",'SD Teacher''s Data'!A180))</f>
        <v/>
      </c>
      <c r="C182" s="22" t="str">
        <f>PROPER(IF('SD Teacher''s Data'!F180="","",'SD Teacher''s Data'!F180))</f>
        <v/>
      </c>
      <c r="D182" s="23" t="str">
        <f>IF('SD Teacher''s Data'!E180="","",'SD Teacher''s Data'!E180)</f>
        <v/>
      </c>
      <c r="E182" s="24" t="str">
        <f>IF('SD Teacher''s Data'!K180="","",'SD Teacher''s Data'!K180)</f>
        <v/>
      </c>
      <c r="F182" s="24" t="str">
        <f>IF('SD Teacher''s Data'!B180="","",'SD Teacher''s Data'!B180)</f>
        <v/>
      </c>
      <c r="G182" s="12"/>
      <c r="H182" s="12"/>
      <c r="I182" s="12"/>
      <c r="J182" s="12"/>
      <c r="K182" s="14"/>
      <c r="L182" s="30" t="str">
        <f>IF('SD Teacher''s Data'!J180="","",'SD Teacher''s Data'!J180)</f>
        <v/>
      </c>
      <c r="M182" s="12"/>
      <c r="N182" s="12"/>
      <c r="O182" s="11"/>
      <c r="P182" s="12"/>
    </row>
    <row r="183" spans="1:16" ht="20.100000000000001" customHeight="1" x14ac:dyDescent="0.25">
      <c r="A183" s="21" t="str">
        <f>IF(Table1[[#This Row],[नाम]]="","",ROWS($A$1:A180))</f>
        <v/>
      </c>
      <c r="B183" s="22" t="str">
        <f>PROPER(IF('SD Teacher''s Data'!A181="","",'SD Teacher''s Data'!A181))</f>
        <v/>
      </c>
      <c r="C183" s="22" t="str">
        <f>PROPER(IF('SD Teacher''s Data'!F181="","",'SD Teacher''s Data'!F181))</f>
        <v/>
      </c>
      <c r="D183" s="23" t="str">
        <f>IF('SD Teacher''s Data'!E181="","",'SD Teacher''s Data'!E181)</f>
        <v/>
      </c>
      <c r="E183" s="24" t="str">
        <f>IF('SD Teacher''s Data'!K181="","",'SD Teacher''s Data'!K181)</f>
        <v/>
      </c>
      <c r="F183" s="24" t="str">
        <f>IF('SD Teacher''s Data'!B181="","",'SD Teacher''s Data'!B181)</f>
        <v/>
      </c>
      <c r="G183" s="12"/>
      <c r="H183" s="12"/>
      <c r="I183" s="12"/>
      <c r="J183" s="12"/>
      <c r="K183" s="14"/>
      <c r="L183" s="30" t="str">
        <f>IF('SD Teacher''s Data'!J181="","",'SD Teacher''s Data'!J181)</f>
        <v/>
      </c>
      <c r="M183" s="12"/>
      <c r="N183" s="12"/>
      <c r="O183" s="11"/>
      <c r="P183" s="12"/>
    </row>
    <row r="184" spans="1:16" ht="20.100000000000001" customHeight="1" x14ac:dyDescent="0.25">
      <c r="A184" s="21" t="str">
        <f>IF(Table1[[#This Row],[नाम]]="","",ROWS($A$1:A181))</f>
        <v/>
      </c>
      <c r="B184" s="22" t="str">
        <f>PROPER(IF('SD Teacher''s Data'!A182="","",'SD Teacher''s Data'!A182))</f>
        <v/>
      </c>
      <c r="C184" s="22" t="str">
        <f>PROPER(IF('SD Teacher''s Data'!F182="","",'SD Teacher''s Data'!F182))</f>
        <v/>
      </c>
      <c r="D184" s="23" t="str">
        <f>IF('SD Teacher''s Data'!E182="","",'SD Teacher''s Data'!E182)</f>
        <v/>
      </c>
      <c r="E184" s="24" t="str">
        <f>IF('SD Teacher''s Data'!K182="","",'SD Teacher''s Data'!K182)</f>
        <v/>
      </c>
      <c r="F184" s="24" t="str">
        <f>IF('SD Teacher''s Data'!B182="","",'SD Teacher''s Data'!B182)</f>
        <v/>
      </c>
      <c r="G184" s="12"/>
      <c r="H184" s="12"/>
      <c r="I184" s="12"/>
      <c r="J184" s="12"/>
      <c r="K184" s="14"/>
      <c r="L184" s="30" t="str">
        <f>IF('SD Teacher''s Data'!J182="","",'SD Teacher''s Data'!J182)</f>
        <v/>
      </c>
      <c r="M184" s="12"/>
      <c r="N184" s="12"/>
      <c r="O184" s="11"/>
      <c r="P184" s="12"/>
    </row>
    <row r="185" spans="1:16" ht="20.100000000000001" customHeight="1" x14ac:dyDescent="0.25">
      <c r="A185" s="21" t="str">
        <f>IF(Table1[[#This Row],[नाम]]="","",ROWS($A$1:A182))</f>
        <v/>
      </c>
      <c r="B185" s="22" t="str">
        <f>PROPER(IF('SD Teacher''s Data'!A183="","",'SD Teacher''s Data'!A183))</f>
        <v/>
      </c>
      <c r="C185" s="22" t="str">
        <f>PROPER(IF('SD Teacher''s Data'!F183="","",'SD Teacher''s Data'!F183))</f>
        <v/>
      </c>
      <c r="D185" s="23" t="str">
        <f>IF('SD Teacher''s Data'!E183="","",'SD Teacher''s Data'!E183)</f>
        <v/>
      </c>
      <c r="E185" s="24" t="str">
        <f>IF('SD Teacher''s Data'!K183="","",'SD Teacher''s Data'!K183)</f>
        <v/>
      </c>
      <c r="F185" s="24" t="str">
        <f>IF('SD Teacher''s Data'!B183="","",'SD Teacher''s Data'!B183)</f>
        <v/>
      </c>
      <c r="G185" s="12"/>
      <c r="H185" s="12"/>
      <c r="I185" s="12"/>
      <c r="J185" s="12"/>
      <c r="K185" s="14"/>
      <c r="L185" s="30" t="str">
        <f>IF('SD Teacher''s Data'!J183="","",'SD Teacher''s Data'!J183)</f>
        <v/>
      </c>
      <c r="M185" s="12"/>
      <c r="N185" s="12"/>
      <c r="O185" s="11"/>
      <c r="P185" s="12"/>
    </row>
    <row r="186" spans="1:16" ht="20.100000000000001" customHeight="1" x14ac:dyDescent="0.25">
      <c r="A186" s="21" t="str">
        <f>IF(Table1[[#This Row],[नाम]]="","",ROWS($A$1:A183))</f>
        <v/>
      </c>
      <c r="B186" s="22" t="str">
        <f>PROPER(IF('SD Teacher''s Data'!A184="","",'SD Teacher''s Data'!A184))</f>
        <v/>
      </c>
      <c r="C186" s="22" t="str">
        <f>PROPER(IF('SD Teacher''s Data'!F184="","",'SD Teacher''s Data'!F184))</f>
        <v/>
      </c>
      <c r="D186" s="23" t="str">
        <f>IF('SD Teacher''s Data'!E184="","",'SD Teacher''s Data'!E184)</f>
        <v/>
      </c>
      <c r="E186" s="24" t="str">
        <f>IF('SD Teacher''s Data'!K184="","",'SD Teacher''s Data'!K184)</f>
        <v/>
      </c>
      <c r="F186" s="24" t="str">
        <f>IF('SD Teacher''s Data'!B184="","",'SD Teacher''s Data'!B184)</f>
        <v/>
      </c>
      <c r="G186" s="12"/>
      <c r="H186" s="12"/>
      <c r="I186" s="12"/>
      <c r="J186" s="12"/>
      <c r="K186" s="14"/>
      <c r="L186" s="30" t="str">
        <f>IF('SD Teacher''s Data'!J184="","",'SD Teacher''s Data'!J184)</f>
        <v/>
      </c>
      <c r="M186" s="12"/>
      <c r="N186" s="12"/>
      <c r="O186" s="11"/>
      <c r="P186" s="12"/>
    </row>
    <row r="187" spans="1:16" ht="20.100000000000001" customHeight="1" x14ac:dyDescent="0.25">
      <c r="A187" s="21" t="str">
        <f>IF(Table1[[#This Row],[नाम]]="","",ROWS($A$1:A184))</f>
        <v/>
      </c>
      <c r="B187" s="22" t="str">
        <f>PROPER(IF('SD Teacher''s Data'!A185="","",'SD Teacher''s Data'!A185))</f>
        <v/>
      </c>
      <c r="C187" s="22" t="str">
        <f>PROPER(IF('SD Teacher''s Data'!F185="","",'SD Teacher''s Data'!F185))</f>
        <v/>
      </c>
      <c r="D187" s="23" t="str">
        <f>IF('SD Teacher''s Data'!E185="","",'SD Teacher''s Data'!E185)</f>
        <v/>
      </c>
      <c r="E187" s="24" t="str">
        <f>IF('SD Teacher''s Data'!K185="","",'SD Teacher''s Data'!K185)</f>
        <v/>
      </c>
      <c r="F187" s="24" t="str">
        <f>IF('SD Teacher''s Data'!B185="","",'SD Teacher''s Data'!B185)</f>
        <v/>
      </c>
      <c r="G187" s="12"/>
      <c r="H187" s="12"/>
      <c r="I187" s="12"/>
      <c r="J187" s="12"/>
      <c r="K187" s="14"/>
      <c r="L187" s="30" t="str">
        <f>IF('SD Teacher''s Data'!J185="","",'SD Teacher''s Data'!J185)</f>
        <v/>
      </c>
      <c r="M187" s="12"/>
      <c r="N187" s="12"/>
      <c r="O187" s="11"/>
      <c r="P187" s="12"/>
    </row>
    <row r="188" spans="1:16" ht="20.100000000000001" customHeight="1" x14ac:dyDescent="0.25">
      <c r="A188" s="21" t="str">
        <f>IF(Table1[[#This Row],[नाम]]="","",ROWS($A$1:A185))</f>
        <v/>
      </c>
      <c r="B188" s="22" t="str">
        <f>PROPER(IF('SD Teacher''s Data'!A186="","",'SD Teacher''s Data'!A186))</f>
        <v/>
      </c>
      <c r="C188" s="22" t="str">
        <f>PROPER(IF('SD Teacher''s Data'!F186="","",'SD Teacher''s Data'!F186))</f>
        <v/>
      </c>
      <c r="D188" s="23" t="str">
        <f>IF('SD Teacher''s Data'!E186="","",'SD Teacher''s Data'!E186)</f>
        <v/>
      </c>
      <c r="E188" s="24" t="str">
        <f>IF('SD Teacher''s Data'!K186="","",'SD Teacher''s Data'!K186)</f>
        <v/>
      </c>
      <c r="F188" s="24" t="str">
        <f>IF('SD Teacher''s Data'!B186="","",'SD Teacher''s Data'!B186)</f>
        <v/>
      </c>
      <c r="G188" s="12"/>
      <c r="H188" s="12"/>
      <c r="I188" s="12"/>
      <c r="J188" s="12"/>
      <c r="K188" s="14"/>
      <c r="L188" s="30" t="str">
        <f>IF('SD Teacher''s Data'!J186="","",'SD Teacher''s Data'!J186)</f>
        <v/>
      </c>
      <c r="M188" s="12"/>
      <c r="N188" s="12"/>
      <c r="O188" s="11"/>
      <c r="P188" s="12"/>
    </row>
    <row r="189" spans="1:16" ht="20.100000000000001" customHeight="1" x14ac:dyDescent="0.25">
      <c r="A189" s="21" t="str">
        <f>IF(Table1[[#This Row],[नाम]]="","",ROWS($A$1:A186))</f>
        <v/>
      </c>
      <c r="B189" s="22" t="str">
        <f>PROPER(IF('SD Teacher''s Data'!A187="","",'SD Teacher''s Data'!A187))</f>
        <v/>
      </c>
      <c r="C189" s="22" t="str">
        <f>PROPER(IF('SD Teacher''s Data'!F187="","",'SD Teacher''s Data'!F187))</f>
        <v/>
      </c>
      <c r="D189" s="23" t="str">
        <f>IF('SD Teacher''s Data'!E187="","",'SD Teacher''s Data'!E187)</f>
        <v/>
      </c>
      <c r="E189" s="24" t="str">
        <f>IF('SD Teacher''s Data'!K187="","",'SD Teacher''s Data'!K187)</f>
        <v/>
      </c>
      <c r="F189" s="24" t="str">
        <f>IF('SD Teacher''s Data'!B187="","",'SD Teacher''s Data'!B187)</f>
        <v/>
      </c>
      <c r="G189" s="12"/>
      <c r="H189" s="12"/>
      <c r="I189" s="12"/>
      <c r="J189" s="12"/>
      <c r="K189" s="14"/>
      <c r="L189" s="30" t="str">
        <f>IF('SD Teacher''s Data'!J187="","",'SD Teacher''s Data'!J187)</f>
        <v/>
      </c>
      <c r="M189" s="12"/>
      <c r="N189" s="12"/>
      <c r="O189" s="11"/>
      <c r="P189" s="12"/>
    </row>
    <row r="190" spans="1:16" ht="20.100000000000001" customHeight="1" x14ac:dyDescent="0.25">
      <c r="A190" s="21" t="str">
        <f>IF(Table1[[#This Row],[नाम]]="","",ROWS($A$1:A187))</f>
        <v/>
      </c>
      <c r="B190" s="22" t="str">
        <f>PROPER(IF('SD Teacher''s Data'!A188="","",'SD Teacher''s Data'!A188))</f>
        <v/>
      </c>
      <c r="C190" s="22" t="str">
        <f>PROPER(IF('SD Teacher''s Data'!F188="","",'SD Teacher''s Data'!F188))</f>
        <v/>
      </c>
      <c r="D190" s="23" t="str">
        <f>IF('SD Teacher''s Data'!E188="","",'SD Teacher''s Data'!E188)</f>
        <v/>
      </c>
      <c r="E190" s="24" t="str">
        <f>IF('SD Teacher''s Data'!K188="","",'SD Teacher''s Data'!K188)</f>
        <v/>
      </c>
      <c r="F190" s="24" t="str">
        <f>IF('SD Teacher''s Data'!B188="","",'SD Teacher''s Data'!B188)</f>
        <v/>
      </c>
      <c r="G190" s="12"/>
      <c r="H190" s="12"/>
      <c r="I190" s="12"/>
      <c r="J190" s="12"/>
      <c r="K190" s="14"/>
      <c r="L190" s="30" t="str">
        <f>IF('SD Teacher''s Data'!J188="","",'SD Teacher''s Data'!J188)</f>
        <v/>
      </c>
      <c r="M190" s="12"/>
      <c r="N190" s="12"/>
      <c r="O190" s="11"/>
      <c r="P190" s="12"/>
    </row>
    <row r="191" spans="1:16" ht="20.100000000000001" customHeight="1" x14ac:dyDescent="0.25">
      <c r="A191" s="21" t="str">
        <f>IF(Table1[[#This Row],[नाम]]="","",ROWS($A$1:A188))</f>
        <v/>
      </c>
      <c r="B191" s="22" t="str">
        <f>PROPER(IF('SD Teacher''s Data'!A189="","",'SD Teacher''s Data'!A189))</f>
        <v/>
      </c>
      <c r="C191" s="22" t="str">
        <f>PROPER(IF('SD Teacher''s Data'!F189="","",'SD Teacher''s Data'!F189))</f>
        <v/>
      </c>
      <c r="D191" s="23" t="str">
        <f>IF('SD Teacher''s Data'!E189="","",'SD Teacher''s Data'!E189)</f>
        <v/>
      </c>
      <c r="E191" s="24" t="str">
        <f>IF('SD Teacher''s Data'!K189="","",'SD Teacher''s Data'!K189)</f>
        <v/>
      </c>
      <c r="F191" s="24" t="str">
        <f>IF('SD Teacher''s Data'!B189="","",'SD Teacher''s Data'!B189)</f>
        <v/>
      </c>
      <c r="G191" s="12"/>
      <c r="H191" s="12"/>
      <c r="I191" s="12"/>
      <c r="J191" s="12"/>
      <c r="K191" s="14"/>
      <c r="L191" s="30" t="str">
        <f>IF('SD Teacher''s Data'!J189="","",'SD Teacher''s Data'!J189)</f>
        <v/>
      </c>
      <c r="M191" s="12"/>
      <c r="N191" s="12"/>
      <c r="O191" s="11"/>
      <c r="P191" s="12"/>
    </row>
    <row r="192" spans="1:16" ht="20.100000000000001" customHeight="1" x14ac:dyDescent="0.25">
      <c r="A192" s="21" t="str">
        <f>IF(Table1[[#This Row],[नाम]]="","",ROWS($A$1:A189))</f>
        <v/>
      </c>
      <c r="B192" s="22" t="str">
        <f>PROPER(IF('SD Teacher''s Data'!A190="","",'SD Teacher''s Data'!A190))</f>
        <v/>
      </c>
      <c r="C192" s="22" t="str">
        <f>PROPER(IF('SD Teacher''s Data'!F190="","",'SD Teacher''s Data'!F190))</f>
        <v/>
      </c>
      <c r="D192" s="23" t="str">
        <f>IF('SD Teacher''s Data'!E190="","",'SD Teacher''s Data'!E190)</f>
        <v/>
      </c>
      <c r="E192" s="24" t="str">
        <f>IF('SD Teacher''s Data'!K190="","",'SD Teacher''s Data'!K190)</f>
        <v/>
      </c>
      <c r="F192" s="24" t="str">
        <f>IF('SD Teacher''s Data'!B190="","",'SD Teacher''s Data'!B190)</f>
        <v/>
      </c>
      <c r="G192" s="12"/>
      <c r="H192" s="12"/>
      <c r="I192" s="12"/>
      <c r="J192" s="12"/>
      <c r="K192" s="14"/>
      <c r="L192" s="30" t="str">
        <f>IF('SD Teacher''s Data'!J190="","",'SD Teacher''s Data'!J190)</f>
        <v/>
      </c>
      <c r="M192" s="12"/>
      <c r="N192" s="12"/>
      <c r="O192" s="11"/>
      <c r="P192" s="12"/>
    </row>
    <row r="193" spans="1:16" ht="20.100000000000001" customHeight="1" x14ac:dyDescent="0.25">
      <c r="A193" s="21" t="str">
        <f>IF(Table1[[#This Row],[नाम]]="","",ROWS($A$1:A190))</f>
        <v/>
      </c>
      <c r="B193" s="22" t="str">
        <f>PROPER(IF('SD Teacher''s Data'!A191="","",'SD Teacher''s Data'!A191))</f>
        <v/>
      </c>
      <c r="C193" s="22" t="str">
        <f>PROPER(IF('SD Teacher''s Data'!F191="","",'SD Teacher''s Data'!F191))</f>
        <v/>
      </c>
      <c r="D193" s="23" t="str">
        <f>IF('SD Teacher''s Data'!E191="","",'SD Teacher''s Data'!E191)</f>
        <v/>
      </c>
      <c r="E193" s="24" t="str">
        <f>IF('SD Teacher''s Data'!K191="","",'SD Teacher''s Data'!K191)</f>
        <v/>
      </c>
      <c r="F193" s="24" t="str">
        <f>IF('SD Teacher''s Data'!B191="","",'SD Teacher''s Data'!B191)</f>
        <v/>
      </c>
      <c r="G193" s="12"/>
      <c r="H193" s="12"/>
      <c r="I193" s="12"/>
      <c r="J193" s="12"/>
      <c r="K193" s="14"/>
      <c r="L193" s="30" t="str">
        <f>IF('SD Teacher''s Data'!J191="","",'SD Teacher''s Data'!J191)</f>
        <v/>
      </c>
      <c r="M193" s="12"/>
      <c r="N193" s="12"/>
      <c r="O193" s="11"/>
      <c r="P193" s="12"/>
    </row>
    <row r="194" spans="1:16" ht="20.100000000000001" customHeight="1" x14ac:dyDescent="0.25">
      <c r="A194" s="21" t="str">
        <f>IF(Table1[[#This Row],[नाम]]="","",ROWS($A$1:A191))</f>
        <v/>
      </c>
      <c r="B194" s="22" t="str">
        <f>PROPER(IF('SD Teacher''s Data'!A192="","",'SD Teacher''s Data'!A192))</f>
        <v/>
      </c>
      <c r="C194" s="22" t="str">
        <f>PROPER(IF('SD Teacher''s Data'!F192="","",'SD Teacher''s Data'!F192))</f>
        <v/>
      </c>
      <c r="D194" s="23" t="str">
        <f>IF('SD Teacher''s Data'!E192="","",'SD Teacher''s Data'!E192)</f>
        <v/>
      </c>
      <c r="E194" s="24" t="str">
        <f>IF('SD Teacher''s Data'!K192="","",'SD Teacher''s Data'!K192)</f>
        <v/>
      </c>
      <c r="F194" s="24" t="str">
        <f>IF('SD Teacher''s Data'!B192="","",'SD Teacher''s Data'!B192)</f>
        <v/>
      </c>
      <c r="G194" s="12"/>
      <c r="H194" s="12"/>
      <c r="I194" s="12"/>
      <c r="J194" s="12"/>
      <c r="K194" s="14"/>
      <c r="L194" s="30" t="str">
        <f>IF('SD Teacher''s Data'!J192="","",'SD Teacher''s Data'!J192)</f>
        <v/>
      </c>
      <c r="M194" s="12"/>
      <c r="N194" s="12"/>
      <c r="O194" s="11"/>
      <c r="P194" s="12"/>
    </row>
    <row r="195" spans="1:16" ht="20.100000000000001" customHeight="1" x14ac:dyDescent="0.25">
      <c r="A195" s="21" t="str">
        <f>IF(Table1[[#This Row],[नाम]]="","",ROWS($A$1:A192))</f>
        <v/>
      </c>
      <c r="B195" s="22" t="str">
        <f>PROPER(IF('SD Teacher''s Data'!A193="","",'SD Teacher''s Data'!A193))</f>
        <v/>
      </c>
      <c r="C195" s="22" t="str">
        <f>PROPER(IF('SD Teacher''s Data'!F193="","",'SD Teacher''s Data'!F193))</f>
        <v/>
      </c>
      <c r="D195" s="23" t="str">
        <f>IF('SD Teacher''s Data'!E193="","",'SD Teacher''s Data'!E193)</f>
        <v/>
      </c>
      <c r="E195" s="24" t="str">
        <f>IF('SD Teacher''s Data'!K193="","",'SD Teacher''s Data'!K193)</f>
        <v/>
      </c>
      <c r="F195" s="24" t="str">
        <f>IF('SD Teacher''s Data'!B193="","",'SD Teacher''s Data'!B193)</f>
        <v/>
      </c>
      <c r="G195" s="12"/>
      <c r="H195" s="12"/>
      <c r="I195" s="12"/>
      <c r="J195" s="12"/>
      <c r="K195" s="14"/>
      <c r="L195" s="30" t="str">
        <f>IF('SD Teacher''s Data'!J193="","",'SD Teacher''s Data'!J193)</f>
        <v/>
      </c>
      <c r="M195" s="12"/>
      <c r="N195" s="12"/>
      <c r="O195" s="11"/>
      <c r="P195" s="12"/>
    </row>
    <row r="196" spans="1:16" ht="20.100000000000001" customHeight="1" x14ac:dyDescent="0.25">
      <c r="A196" s="21" t="str">
        <f>IF(Table1[[#This Row],[नाम]]="","",ROWS($A$1:A193))</f>
        <v/>
      </c>
      <c r="B196" s="22" t="str">
        <f>PROPER(IF('SD Teacher''s Data'!A194="","",'SD Teacher''s Data'!A194))</f>
        <v/>
      </c>
      <c r="C196" s="22" t="str">
        <f>PROPER(IF('SD Teacher''s Data'!F194="","",'SD Teacher''s Data'!F194))</f>
        <v/>
      </c>
      <c r="D196" s="23" t="str">
        <f>IF('SD Teacher''s Data'!E194="","",'SD Teacher''s Data'!E194)</f>
        <v/>
      </c>
      <c r="E196" s="24" t="str">
        <f>IF('SD Teacher''s Data'!K194="","",'SD Teacher''s Data'!K194)</f>
        <v/>
      </c>
      <c r="F196" s="24" t="str">
        <f>IF('SD Teacher''s Data'!B194="","",'SD Teacher''s Data'!B194)</f>
        <v/>
      </c>
      <c r="G196" s="12"/>
      <c r="H196" s="12"/>
      <c r="I196" s="12"/>
      <c r="J196" s="12"/>
      <c r="K196" s="14"/>
      <c r="L196" s="30" t="str">
        <f>IF('SD Teacher''s Data'!J194="","",'SD Teacher''s Data'!J194)</f>
        <v/>
      </c>
      <c r="M196" s="12"/>
      <c r="N196" s="12"/>
      <c r="O196" s="11"/>
      <c r="P196" s="12"/>
    </row>
    <row r="197" spans="1:16" ht="20.100000000000001" customHeight="1" x14ac:dyDescent="0.25">
      <c r="A197" s="21" t="str">
        <f>IF(Table1[[#This Row],[नाम]]="","",ROWS($A$1:A194))</f>
        <v/>
      </c>
      <c r="B197" s="22" t="str">
        <f>PROPER(IF('SD Teacher''s Data'!A195="","",'SD Teacher''s Data'!A195))</f>
        <v/>
      </c>
      <c r="C197" s="22" t="str">
        <f>PROPER(IF('SD Teacher''s Data'!F195="","",'SD Teacher''s Data'!F195))</f>
        <v/>
      </c>
      <c r="D197" s="23" t="str">
        <f>IF('SD Teacher''s Data'!E195="","",'SD Teacher''s Data'!E195)</f>
        <v/>
      </c>
      <c r="E197" s="24" t="str">
        <f>IF('SD Teacher''s Data'!K195="","",'SD Teacher''s Data'!K195)</f>
        <v/>
      </c>
      <c r="F197" s="24" t="str">
        <f>IF('SD Teacher''s Data'!B195="","",'SD Teacher''s Data'!B195)</f>
        <v/>
      </c>
      <c r="G197" s="12"/>
      <c r="H197" s="12"/>
      <c r="I197" s="12"/>
      <c r="J197" s="12"/>
      <c r="K197" s="14"/>
      <c r="L197" s="30" t="str">
        <f>IF('SD Teacher''s Data'!J195="","",'SD Teacher''s Data'!J195)</f>
        <v/>
      </c>
      <c r="M197" s="12"/>
      <c r="N197" s="12"/>
      <c r="O197" s="11"/>
      <c r="P197" s="12"/>
    </row>
    <row r="198" spans="1:16" ht="20.100000000000001" customHeight="1" x14ac:dyDescent="0.25">
      <c r="A198" s="21" t="str">
        <f>IF(Table1[[#This Row],[नाम]]="","",ROWS($A$1:A195))</f>
        <v/>
      </c>
      <c r="B198" s="22" t="str">
        <f>PROPER(IF('SD Teacher''s Data'!A196="","",'SD Teacher''s Data'!A196))</f>
        <v/>
      </c>
      <c r="C198" s="22" t="str">
        <f>PROPER(IF('SD Teacher''s Data'!F196="","",'SD Teacher''s Data'!F196))</f>
        <v/>
      </c>
      <c r="D198" s="23" t="str">
        <f>IF('SD Teacher''s Data'!E196="","",'SD Teacher''s Data'!E196)</f>
        <v/>
      </c>
      <c r="E198" s="24" t="str">
        <f>IF('SD Teacher''s Data'!K196="","",'SD Teacher''s Data'!K196)</f>
        <v/>
      </c>
      <c r="F198" s="24" t="str">
        <f>IF('SD Teacher''s Data'!B196="","",'SD Teacher''s Data'!B196)</f>
        <v/>
      </c>
      <c r="G198" s="12"/>
      <c r="H198" s="12"/>
      <c r="I198" s="12"/>
      <c r="J198" s="12"/>
      <c r="K198" s="14"/>
      <c r="L198" s="30" t="str">
        <f>IF('SD Teacher''s Data'!J196="","",'SD Teacher''s Data'!J196)</f>
        <v/>
      </c>
      <c r="M198" s="12"/>
      <c r="N198" s="12"/>
      <c r="O198" s="11"/>
      <c r="P198" s="12"/>
    </row>
    <row r="199" spans="1:16" ht="20.100000000000001" customHeight="1" x14ac:dyDescent="0.25">
      <c r="A199" s="21" t="str">
        <f>IF(Table1[[#This Row],[नाम]]="","",ROWS($A$1:A196))</f>
        <v/>
      </c>
      <c r="B199" s="22" t="str">
        <f>PROPER(IF('SD Teacher''s Data'!A197="","",'SD Teacher''s Data'!A197))</f>
        <v/>
      </c>
      <c r="C199" s="22" t="str">
        <f>PROPER(IF('SD Teacher''s Data'!F197="","",'SD Teacher''s Data'!F197))</f>
        <v/>
      </c>
      <c r="D199" s="23" t="str">
        <f>IF('SD Teacher''s Data'!E197="","",'SD Teacher''s Data'!E197)</f>
        <v/>
      </c>
      <c r="E199" s="24" t="str">
        <f>IF('SD Teacher''s Data'!K197="","",'SD Teacher''s Data'!K197)</f>
        <v/>
      </c>
      <c r="F199" s="24" t="str">
        <f>IF('SD Teacher''s Data'!B197="","",'SD Teacher''s Data'!B197)</f>
        <v/>
      </c>
      <c r="G199" s="12"/>
      <c r="H199" s="12"/>
      <c r="I199" s="12"/>
      <c r="J199" s="12"/>
      <c r="K199" s="14"/>
      <c r="L199" s="30" t="str">
        <f>IF('SD Teacher''s Data'!J197="","",'SD Teacher''s Data'!J197)</f>
        <v/>
      </c>
      <c r="M199" s="12"/>
      <c r="N199" s="12"/>
      <c r="O199" s="11"/>
      <c r="P199" s="12"/>
    </row>
    <row r="200" spans="1:16" ht="20.100000000000001" customHeight="1" x14ac:dyDescent="0.25">
      <c r="A200" s="21" t="str">
        <f>IF(Table1[[#This Row],[नाम]]="","",ROWS($A$1:A197))</f>
        <v/>
      </c>
      <c r="B200" s="22" t="str">
        <f>PROPER(IF('SD Teacher''s Data'!A198="","",'SD Teacher''s Data'!A198))</f>
        <v/>
      </c>
      <c r="C200" s="22" t="str">
        <f>PROPER(IF('SD Teacher''s Data'!F198="","",'SD Teacher''s Data'!F198))</f>
        <v/>
      </c>
      <c r="D200" s="23" t="str">
        <f>IF('SD Teacher''s Data'!E198="","",'SD Teacher''s Data'!E198)</f>
        <v/>
      </c>
      <c r="E200" s="24" t="str">
        <f>IF('SD Teacher''s Data'!K198="","",'SD Teacher''s Data'!K198)</f>
        <v/>
      </c>
      <c r="F200" s="24" t="str">
        <f>IF('SD Teacher''s Data'!B198="","",'SD Teacher''s Data'!B198)</f>
        <v/>
      </c>
      <c r="G200" s="12"/>
      <c r="H200" s="12"/>
      <c r="I200" s="12"/>
      <c r="J200" s="12"/>
      <c r="K200" s="14"/>
      <c r="L200" s="30" t="str">
        <f>IF('SD Teacher''s Data'!J198="","",'SD Teacher''s Data'!J198)</f>
        <v/>
      </c>
      <c r="M200" s="12"/>
      <c r="N200" s="12"/>
      <c r="O200" s="11"/>
      <c r="P200" s="12"/>
    </row>
    <row r="201" spans="1:16" ht="20.100000000000001" customHeight="1" x14ac:dyDescent="0.25">
      <c r="A201" s="21" t="str">
        <f>IF(Table1[[#This Row],[नाम]]="","",ROWS($A$1:A198))</f>
        <v/>
      </c>
      <c r="B201" s="22" t="str">
        <f>PROPER(IF('SD Teacher''s Data'!A199="","",'SD Teacher''s Data'!A199))</f>
        <v/>
      </c>
      <c r="C201" s="22" t="str">
        <f>PROPER(IF('SD Teacher''s Data'!F199="","",'SD Teacher''s Data'!F199))</f>
        <v/>
      </c>
      <c r="D201" s="23" t="str">
        <f>IF('SD Teacher''s Data'!E199="","",'SD Teacher''s Data'!E199)</f>
        <v/>
      </c>
      <c r="E201" s="24" t="str">
        <f>IF('SD Teacher''s Data'!K199="","",'SD Teacher''s Data'!K199)</f>
        <v/>
      </c>
      <c r="F201" s="24" t="str">
        <f>IF('SD Teacher''s Data'!B199="","",'SD Teacher''s Data'!B199)</f>
        <v/>
      </c>
      <c r="G201" s="12"/>
      <c r="H201" s="12"/>
      <c r="I201" s="12"/>
      <c r="J201" s="12"/>
      <c r="K201" s="14"/>
      <c r="L201" s="30" t="str">
        <f>IF('SD Teacher''s Data'!J199="","",'SD Teacher''s Data'!J199)</f>
        <v/>
      </c>
      <c r="M201" s="12"/>
      <c r="N201" s="12"/>
      <c r="O201" s="11"/>
      <c r="P201" s="12"/>
    </row>
    <row r="202" spans="1:16" ht="20.100000000000001" customHeight="1" x14ac:dyDescent="0.25">
      <c r="A202" s="21" t="str">
        <f>IF(Table1[[#This Row],[नाम]]="","",ROWS($A$1:A199))</f>
        <v/>
      </c>
      <c r="B202" s="22" t="str">
        <f>PROPER(IF('SD Teacher''s Data'!A200="","",'SD Teacher''s Data'!A200))</f>
        <v/>
      </c>
      <c r="C202" s="22" t="str">
        <f>PROPER(IF('SD Teacher''s Data'!F200="","",'SD Teacher''s Data'!F200))</f>
        <v/>
      </c>
      <c r="D202" s="23" t="str">
        <f>IF('SD Teacher''s Data'!E200="","",'SD Teacher''s Data'!E200)</f>
        <v/>
      </c>
      <c r="E202" s="24" t="str">
        <f>IF('SD Teacher''s Data'!K200="","",'SD Teacher''s Data'!K200)</f>
        <v/>
      </c>
      <c r="F202" s="24" t="str">
        <f>IF('SD Teacher''s Data'!B200="","",'SD Teacher''s Data'!B200)</f>
        <v/>
      </c>
      <c r="G202" s="12"/>
      <c r="H202" s="12"/>
      <c r="I202" s="12"/>
      <c r="J202" s="12"/>
      <c r="K202" s="14"/>
      <c r="L202" s="30" t="str">
        <f>IF('SD Teacher''s Data'!J200="","",'SD Teacher''s Data'!J200)</f>
        <v/>
      </c>
      <c r="M202" s="12"/>
      <c r="N202" s="12"/>
      <c r="O202" s="11"/>
      <c r="P202" s="12"/>
    </row>
    <row r="203" spans="1:16" ht="20.100000000000001" customHeight="1" x14ac:dyDescent="0.25">
      <c r="A203" s="21" t="str">
        <f>IF(Table1[[#This Row],[नाम]]="","",ROWS($A$1:A200))</f>
        <v/>
      </c>
      <c r="B203" s="22" t="str">
        <f>PROPER(IF('SD Teacher''s Data'!A201="","",'SD Teacher''s Data'!A201))</f>
        <v/>
      </c>
      <c r="C203" s="22" t="str">
        <f>PROPER(IF('SD Teacher''s Data'!F201="","",'SD Teacher''s Data'!F201))</f>
        <v/>
      </c>
      <c r="D203" s="23" t="str">
        <f>IF('SD Teacher''s Data'!E201="","",'SD Teacher''s Data'!E201)</f>
        <v/>
      </c>
      <c r="E203" s="24" t="str">
        <f>IF('SD Teacher''s Data'!K201="","",'SD Teacher''s Data'!K201)</f>
        <v/>
      </c>
      <c r="F203" s="24" t="str">
        <f>IF('SD Teacher''s Data'!B201="","",'SD Teacher''s Data'!B201)</f>
        <v/>
      </c>
      <c r="G203" s="12"/>
      <c r="H203" s="12"/>
      <c r="I203" s="12"/>
      <c r="J203" s="12"/>
      <c r="K203" s="14"/>
      <c r="L203" s="30" t="str">
        <f>IF('SD Teacher''s Data'!J201="","",'SD Teacher''s Data'!J201)</f>
        <v/>
      </c>
      <c r="M203" s="12"/>
      <c r="N203" s="12"/>
      <c r="O203" s="11"/>
      <c r="P203" s="12"/>
    </row>
    <row r="204" spans="1:16" ht="20.100000000000001" customHeight="1" x14ac:dyDescent="0.25">
      <c r="A204" s="21" t="str">
        <f>IF(Table1[[#This Row],[नाम]]="","",ROWS($A$1:A201))</f>
        <v/>
      </c>
      <c r="B204" s="22" t="str">
        <f>PROPER(IF('SD Teacher''s Data'!A202="","",'SD Teacher''s Data'!A202))</f>
        <v/>
      </c>
      <c r="C204" s="22" t="str">
        <f>PROPER(IF('SD Teacher''s Data'!F202="","",'SD Teacher''s Data'!F202))</f>
        <v/>
      </c>
      <c r="D204" s="23" t="str">
        <f>IF('SD Teacher''s Data'!E202="","",'SD Teacher''s Data'!E202)</f>
        <v/>
      </c>
      <c r="E204" s="24" t="str">
        <f>IF('SD Teacher''s Data'!K202="","",'SD Teacher''s Data'!K202)</f>
        <v/>
      </c>
      <c r="F204" s="24" t="str">
        <f>IF('SD Teacher''s Data'!B202="","",'SD Teacher''s Data'!B202)</f>
        <v/>
      </c>
      <c r="G204" s="12"/>
      <c r="H204" s="12"/>
      <c r="I204" s="12"/>
      <c r="J204" s="12"/>
      <c r="K204" s="14"/>
      <c r="L204" s="30" t="str">
        <f>IF('SD Teacher''s Data'!J202="","",'SD Teacher''s Data'!J202)</f>
        <v/>
      </c>
      <c r="M204" s="12"/>
      <c r="N204" s="12"/>
      <c r="O204" s="11"/>
      <c r="P204" s="12"/>
    </row>
    <row r="205" spans="1:16" ht="20.100000000000001" customHeight="1" x14ac:dyDescent="0.25">
      <c r="A205" s="21" t="str">
        <f>IF(Table1[[#This Row],[नाम]]="","",ROWS($A$1:A202))</f>
        <v/>
      </c>
      <c r="B205" s="22" t="str">
        <f>PROPER(IF('SD Teacher''s Data'!A203="","",'SD Teacher''s Data'!A203))</f>
        <v/>
      </c>
      <c r="C205" s="22" t="str">
        <f>PROPER(IF('SD Teacher''s Data'!F203="","",'SD Teacher''s Data'!F203))</f>
        <v/>
      </c>
      <c r="D205" s="23" t="str">
        <f>IF('SD Teacher''s Data'!E203="","",'SD Teacher''s Data'!E203)</f>
        <v/>
      </c>
      <c r="E205" s="24" t="str">
        <f>IF('SD Teacher''s Data'!K203="","",'SD Teacher''s Data'!K203)</f>
        <v/>
      </c>
      <c r="F205" s="24" t="str">
        <f>IF('SD Teacher''s Data'!B203="","",'SD Teacher''s Data'!B203)</f>
        <v/>
      </c>
      <c r="G205" s="12"/>
      <c r="H205" s="12"/>
      <c r="I205" s="12"/>
      <c r="J205" s="12"/>
      <c r="K205" s="14"/>
      <c r="L205" s="30" t="str">
        <f>IF('SD Teacher''s Data'!J203="","",'SD Teacher''s Data'!J203)</f>
        <v/>
      </c>
      <c r="M205" s="12"/>
      <c r="N205" s="12"/>
      <c r="O205" s="11"/>
      <c r="P205" s="12"/>
    </row>
    <row r="206" spans="1:16" ht="20.100000000000001" customHeight="1" x14ac:dyDescent="0.25">
      <c r="A206" s="21" t="str">
        <f>IF(Table1[[#This Row],[नाम]]="","",ROWS($A$1:A203))</f>
        <v/>
      </c>
      <c r="B206" s="22" t="str">
        <f>PROPER(IF('SD Teacher''s Data'!A204="","",'SD Teacher''s Data'!A204))</f>
        <v/>
      </c>
      <c r="C206" s="22" t="str">
        <f>PROPER(IF('SD Teacher''s Data'!F204="","",'SD Teacher''s Data'!F204))</f>
        <v/>
      </c>
      <c r="D206" s="23" t="str">
        <f>IF('SD Teacher''s Data'!E204="","",'SD Teacher''s Data'!E204)</f>
        <v/>
      </c>
      <c r="E206" s="24" t="str">
        <f>IF('SD Teacher''s Data'!K204="","",'SD Teacher''s Data'!K204)</f>
        <v/>
      </c>
      <c r="F206" s="24" t="str">
        <f>IF('SD Teacher''s Data'!B204="","",'SD Teacher''s Data'!B204)</f>
        <v/>
      </c>
      <c r="G206" s="12"/>
      <c r="H206" s="12"/>
      <c r="I206" s="12"/>
      <c r="J206" s="12"/>
      <c r="K206" s="14"/>
      <c r="L206" s="30" t="str">
        <f>IF('SD Teacher''s Data'!J204="","",'SD Teacher''s Data'!J204)</f>
        <v/>
      </c>
      <c r="M206" s="12"/>
      <c r="N206" s="12"/>
      <c r="O206" s="11"/>
      <c r="P206" s="12"/>
    </row>
    <row r="207" spans="1:16" ht="20.100000000000001" customHeight="1" x14ac:dyDescent="0.25">
      <c r="A207" s="21" t="str">
        <f>IF(Table1[[#This Row],[नाम]]="","",ROWS($A$1:A204))</f>
        <v/>
      </c>
      <c r="B207" s="22" t="str">
        <f>PROPER(IF('SD Teacher''s Data'!A205="","",'SD Teacher''s Data'!A205))</f>
        <v/>
      </c>
      <c r="C207" s="22" t="str">
        <f>PROPER(IF('SD Teacher''s Data'!F205="","",'SD Teacher''s Data'!F205))</f>
        <v/>
      </c>
      <c r="D207" s="23" t="str">
        <f>IF('SD Teacher''s Data'!E205="","",'SD Teacher''s Data'!E205)</f>
        <v/>
      </c>
      <c r="E207" s="24" t="str">
        <f>IF('SD Teacher''s Data'!K205="","",'SD Teacher''s Data'!K205)</f>
        <v/>
      </c>
      <c r="F207" s="24" t="str">
        <f>IF('SD Teacher''s Data'!B205="","",'SD Teacher''s Data'!B205)</f>
        <v/>
      </c>
      <c r="G207" s="12"/>
      <c r="H207" s="12"/>
      <c r="I207" s="12"/>
      <c r="J207" s="12"/>
      <c r="K207" s="14"/>
      <c r="L207" s="30" t="str">
        <f>IF('SD Teacher''s Data'!J205="","",'SD Teacher''s Data'!J205)</f>
        <v/>
      </c>
      <c r="M207" s="12"/>
      <c r="N207" s="12"/>
      <c r="O207" s="11"/>
      <c r="P207" s="12"/>
    </row>
    <row r="208" spans="1:16" ht="20.100000000000001" customHeight="1" x14ac:dyDescent="0.25">
      <c r="A208" s="21" t="str">
        <f>IF(Table1[[#This Row],[नाम]]="","",ROWS($A$1:A205))</f>
        <v/>
      </c>
      <c r="B208" s="22" t="str">
        <f>PROPER(IF('SD Teacher''s Data'!A206="","",'SD Teacher''s Data'!A206))</f>
        <v/>
      </c>
      <c r="C208" s="22" t="str">
        <f>PROPER(IF('SD Teacher''s Data'!F206="","",'SD Teacher''s Data'!F206))</f>
        <v/>
      </c>
      <c r="D208" s="23" t="str">
        <f>IF('SD Teacher''s Data'!E206="","",'SD Teacher''s Data'!E206)</f>
        <v/>
      </c>
      <c r="E208" s="24" t="str">
        <f>IF('SD Teacher''s Data'!K206="","",'SD Teacher''s Data'!K206)</f>
        <v/>
      </c>
      <c r="F208" s="24" t="str">
        <f>IF('SD Teacher''s Data'!B206="","",'SD Teacher''s Data'!B206)</f>
        <v/>
      </c>
      <c r="G208" s="12"/>
      <c r="H208" s="12"/>
      <c r="I208" s="12"/>
      <c r="J208" s="12"/>
      <c r="K208" s="14"/>
      <c r="L208" s="30" t="str">
        <f>IF('SD Teacher''s Data'!J206="","",'SD Teacher''s Data'!J206)</f>
        <v/>
      </c>
      <c r="M208" s="12"/>
      <c r="N208" s="12"/>
      <c r="O208" s="11"/>
      <c r="P208" s="12"/>
    </row>
    <row r="209" spans="1:16" ht="20.100000000000001" customHeight="1" x14ac:dyDescent="0.25">
      <c r="A209" s="21" t="str">
        <f>IF(Table1[[#This Row],[नाम]]="","",ROWS($A$1:A206))</f>
        <v/>
      </c>
      <c r="B209" s="22" t="str">
        <f>PROPER(IF('SD Teacher''s Data'!A207="","",'SD Teacher''s Data'!A207))</f>
        <v/>
      </c>
      <c r="C209" s="22" t="str">
        <f>PROPER(IF('SD Teacher''s Data'!F207="","",'SD Teacher''s Data'!F207))</f>
        <v/>
      </c>
      <c r="D209" s="23" t="str">
        <f>IF('SD Teacher''s Data'!E207="","",'SD Teacher''s Data'!E207)</f>
        <v/>
      </c>
      <c r="E209" s="24" t="str">
        <f>IF('SD Teacher''s Data'!K207="","",'SD Teacher''s Data'!K207)</f>
        <v/>
      </c>
      <c r="F209" s="24" t="str">
        <f>IF('SD Teacher''s Data'!B207="","",'SD Teacher''s Data'!B207)</f>
        <v/>
      </c>
      <c r="G209" s="12"/>
      <c r="H209" s="12"/>
      <c r="I209" s="12"/>
      <c r="J209" s="12"/>
      <c r="K209" s="14"/>
      <c r="L209" s="30" t="str">
        <f>IF('SD Teacher''s Data'!J207="","",'SD Teacher''s Data'!J207)</f>
        <v/>
      </c>
      <c r="M209" s="12"/>
      <c r="N209" s="12"/>
      <c r="O209" s="11"/>
      <c r="P209" s="12"/>
    </row>
    <row r="210" spans="1:16" ht="20.100000000000001" customHeight="1" x14ac:dyDescent="0.25">
      <c r="A210" s="21" t="str">
        <f>IF(Table1[[#This Row],[नाम]]="","",ROWS($A$1:A207))</f>
        <v/>
      </c>
      <c r="B210" s="22" t="str">
        <f>PROPER(IF('SD Teacher''s Data'!A208="","",'SD Teacher''s Data'!A208))</f>
        <v/>
      </c>
      <c r="C210" s="22" t="str">
        <f>PROPER(IF('SD Teacher''s Data'!F208="","",'SD Teacher''s Data'!F208))</f>
        <v/>
      </c>
      <c r="D210" s="23" t="str">
        <f>IF('SD Teacher''s Data'!E208="","",'SD Teacher''s Data'!E208)</f>
        <v/>
      </c>
      <c r="E210" s="24" t="str">
        <f>IF('SD Teacher''s Data'!K208="","",'SD Teacher''s Data'!K208)</f>
        <v/>
      </c>
      <c r="F210" s="24" t="str">
        <f>IF('SD Teacher''s Data'!B208="","",'SD Teacher''s Data'!B208)</f>
        <v/>
      </c>
      <c r="G210" s="12"/>
      <c r="H210" s="12"/>
      <c r="I210" s="12"/>
      <c r="J210" s="12"/>
      <c r="K210" s="14"/>
      <c r="L210" s="30" t="str">
        <f>IF('SD Teacher''s Data'!J208="","",'SD Teacher''s Data'!J208)</f>
        <v/>
      </c>
      <c r="M210" s="12"/>
      <c r="N210" s="12"/>
      <c r="O210" s="11"/>
      <c r="P210" s="12"/>
    </row>
    <row r="211" spans="1:16" ht="20.100000000000001" customHeight="1" x14ac:dyDescent="0.25">
      <c r="A211" s="21" t="str">
        <f>IF(Table1[[#This Row],[नाम]]="","",ROWS($A$1:A208))</f>
        <v/>
      </c>
      <c r="B211" s="22" t="str">
        <f>PROPER(IF('SD Teacher''s Data'!A209="","",'SD Teacher''s Data'!A209))</f>
        <v/>
      </c>
      <c r="C211" s="22" t="str">
        <f>PROPER(IF('SD Teacher''s Data'!F209="","",'SD Teacher''s Data'!F209))</f>
        <v/>
      </c>
      <c r="D211" s="23" t="str">
        <f>IF('SD Teacher''s Data'!E209="","",'SD Teacher''s Data'!E209)</f>
        <v/>
      </c>
      <c r="E211" s="24" t="str">
        <f>IF('SD Teacher''s Data'!K209="","",'SD Teacher''s Data'!K209)</f>
        <v/>
      </c>
      <c r="F211" s="24" t="str">
        <f>IF('SD Teacher''s Data'!B209="","",'SD Teacher''s Data'!B209)</f>
        <v/>
      </c>
      <c r="G211" s="12"/>
      <c r="H211" s="12"/>
      <c r="I211" s="12"/>
      <c r="J211" s="12"/>
      <c r="K211" s="14"/>
      <c r="L211" s="30" t="str">
        <f>IF('SD Teacher''s Data'!J209="","",'SD Teacher''s Data'!J209)</f>
        <v/>
      </c>
      <c r="M211" s="12"/>
      <c r="N211" s="12"/>
      <c r="O211" s="11"/>
      <c r="P211" s="12"/>
    </row>
    <row r="212" spans="1:16" ht="20.100000000000001" customHeight="1" x14ac:dyDescent="0.25">
      <c r="A212" s="21" t="str">
        <f>IF(Table1[[#This Row],[नाम]]="","",ROWS($A$1:A209))</f>
        <v/>
      </c>
      <c r="B212" s="22" t="str">
        <f>PROPER(IF('SD Teacher''s Data'!A210="","",'SD Teacher''s Data'!A210))</f>
        <v/>
      </c>
      <c r="C212" s="22" t="str">
        <f>PROPER(IF('SD Teacher''s Data'!F210="","",'SD Teacher''s Data'!F210))</f>
        <v/>
      </c>
      <c r="D212" s="23" t="str">
        <f>IF('SD Teacher''s Data'!E210="","",'SD Teacher''s Data'!E210)</f>
        <v/>
      </c>
      <c r="E212" s="24" t="str">
        <f>IF('SD Teacher''s Data'!K210="","",'SD Teacher''s Data'!K210)</f>
        <v/>
      </c>
      <c r="F212" s="24" t="str">
        <f>IF('SD Teacher''s Data'!B210="","",'SD Teacher''s Data'!B210)</f>
        <v/>
      </c>
      <c r="G212" s="12"/>
      <c r="H212" s="12"/>
      <c r="I212" s="12"/>
      <c r="J212" s="12"/>
      <c r="K212" s="14"/>
      <c r="L212" s="30" t="str">
        <f>IF('SD Teacher''s Data'!J210="","",'SD Teacher''s Data'!J210)</f>
        <v/>
      </c>
      <c r="M212" s="12"/>
      <c r="N212" s="12"/>
      <c r="O212" s="11"/>
      <c r="P212" s="12"/>
    </row>
    <row r="213" spans="1:16" ht="20.100000000000001" customHeight="1" x14ac:dyDescent="0.25">
      <c r="A213" s="21" t="str">
        <f>IF(Table1[[#This Row],[नाम]]="","",ROWS($A$1:A210))</f>
        <v/>
      </c>
      <c r="B213" s="22" t="str">
        <f>PROPER(IF('SD Teacher''s Data'!A211="","",'SD Teacher''s Data'!A211))</f>
        <v/>
      </c>
      <c r="C213" s="22" t="str">
        <f>PROPER(IF('SD Teacher''s Data'!F211="","",'SD Teacher''s Data'!F211))</f>
        <v/>
      </c>
      <c r="D213" s="23" t="str">
        <f>IF('SD Teacher''s Data'!E211="","",'SD Teacher''s Data'!E211)</f>
        <v/>
      </c>
      <c r="E213" s="24" t="str">
        <f>IF('SD Teacher''s Data'!K211="","",'SD Teacher''s Data'!K211)</f>
        <v/>
      </c>
      <c r="F213" s="24" t="str">
        <f>IF('SD Teacher''s Data'!B211="","",'SD Teacher''s Data'!B211)</f>
        <v/>
      </c>
      <c r="G213" s="12"/>
      <c r="H213" s="12"/>
      <c r="I213" s="12"/>
      <c r="J213" s="12"/>
      <c r="K213" s="14"/>
      <c r="L213" s="30" t="str">
        <f>IF('SD Teacher''s Data'!J211="","",'SD Teacher''s Data'!J211)</f>
        <v/>
      </c>
      <c r="M213" s="12"/>
      <c r="N213" s="12"/>
      <c r="O213" s="11"/>
      <c r="P213" s="12"/>
    </row>
    <row r="214" spans="1:16" ht="20.100000000000001" customHeight="1" x14ac:dyDescent="0.25">
      <c r="A214" s="21" t="str">
        <f>IF(Table1[[#This Row],[नाम]]="","",ROWS($A$1:A211))</f>
        <v/>
      </c>
      <c r="B214" s="22" t="str">
        <f>PROPER(IF('SD Teacher''s Data'!A212="","",'SD Teacher''s Data'!A212))</f>
        <v/>
      </c>
      <c r="C214" s="22" t="str">
        <f>PROPER(IF('SD Teacher''s Data'!F212="","",'SD Teacher''s Data'!F212))</f>
        <v/>
      </c>
      <c r="D214" s="23" t="str">
        <f>IF('SD Teacher''s Data'!E212="","",'SD Teacher''s Data'!E212)</f>
        <v/>
      </c>
      <c r="E214" s="24" t="str">
        <f>IF('SD Teacher''s Data'!K212="","",'SD Teacher''s Data'!K212)</f>
        <v/>
      </c>
      <c r="F214" s="24" t="str">
        <f>IF('SD Teacher''s Data'!B212="","",'SD Teacher''s Data'!B212)</f>
        <v/>
      </c>
      <c r="G214" s="12"/>
      <c r="H214" s="12"/>
      <c r="I214" s="12"/>
      <c r="J214" s="12"/>
      <c r="K214" s="14"/>
      <c r="L214" s="30" t="str">
        <f>IF('SD Teacher''s Data'!J212="","",'SD Teacher''s Data'!J212)</f>
        <v/>
      </c>
      <c r="M214" s="12"/>
      <c r="N214" s="12"/>
      <c r="O214" s="11"/>
      <c r="P214" s="12"/>
    </row>
    <row r="215" spans="1:16" ht="20.100000000000001" customHeight="1" x14ac:dyDescent="0.25">
      <c r="A215" s="21" t="str">
        <f>IF(Table1[[#This Row],[नाम]]="","",ROWS($A$1:A212))</f>
        <v/>
      </c>
      <c r="B215" s="22" t="str">
        <f>PROPER(IF('SD Teacher''s Data'!A213="","",'SD Teacher''s Data'!A213))</f>
        <v/>
      </c>
      <c r="C215" s="22" t="str">
        <f>PROPER(IF('SD Teacher''s Data'!F213="","",'SD Teacher''s Data'!F213))</f>
        <v/>
      </c>
      <c r="D215" s="23" t="str">
        <f>IF('SD Teacher''s Data'!E213="","",'SD Teacher''s Data'!E213)</f>
        <v/>
      </c>
      <c r="E215" s="24" t="str">
        <f>IF('SD Teacher''s Data'!K213="","",'SD Teacher''s Data'!K213)</f>
        <v/>
      </c>
      <c r="F215" s="24" t="str">
        <f>IF('SD Teacher''s Data'!B213="","",'SD Teacher''s Data'!B213)</f>
        <v/>
      </c>
      <c r="G215" s="12"/>
      <c r="H215" s="12"/>
      <c r="I215" s="12"/>
      <c r="J215" s="12"/>
      <c r="K215" s="14"/>
      <c r="L215" s="30" t="str">
        <f>IF('SD Teacher''s Data'!J213="","",'SD Teacher''s Data'!J213)</f>
        <v/>
      </c>
      <c r="M215" s="12"/>
      <c r="N215" s="12"/>
      <c r="O215" s="11"/>
      <c r="P215" s="12"/>
    </row>
    <row r="216" spans="1:16" ht="20.100000000000001" customHeight="1" x14ac:dyDescent="0.25">
      <c r="A216" s="21" t="str">
        <f>IF(Table1[[#This Row],[नाम]]="","",ROWS($A$1:A213))</f>
        <v/>
      </c>
      <c r="B216" s="22" t="str">
        <f>PROPER(IF('SD Teacher''s Data'!A214="","",'SD Teacher''s Data'!A214))</f>
        <v/>
      </c>
      <c r="C216" s="22" t="str">
        <f>PROPER(IF('SD Teacher''s Data'!F214="","",'SD Teacher''s Data'!F214))</f>
        <v/>
      </c>
      <c r="D216" s="23" t="str">
        <f>IF('SD Teacher''s Data'!E214="","",'SD Teacher''s Data'!E214)</f>
        <v/>
      </c>
      <c r="E216" s="24" t="str">
        <f>IF('SD Teacher''s Data'!K214="","",'SD Teacher''s Data'!K214)</f>
        <v/>
      </c>
      <c r="F216" s="24" t="str">
        <f>IF('SD Teacher''s Data'!B214="","",'SD Teacher''s Data'!B214)</f>
        <v/>
      </c>
      <c r="G216" s="12"/>
      <c r="H216" s="12"/>
      <c r="I216" s="12"/>
      <c r="J216" s="12"/>
      <c r="K216" s="14"/>
      <c r="L216" s="30" t="str">
        <f>IF('SD Teacher''s Data'!J214="","",'SD Teacher''s Data'!J214)</f>
        <v/>
      </c>
      <c r="M216" s="12"/>
      <c r="N216" s="12"/>
      <c r="O216" s="11"/>
      <c r="P216" s="12"/>
    </row>
    <row r="217" spans="1:16" ht="20.100000000000001" customHeight="1" x14ac:dyDescent="0.25">
      <c r="A217" s="21" t="str">
        <f>IF(Table1[[#This Row],[नाम]]="","",ROWS($A$1:A214))</f>
        <v/>
      </c>
      <c r="B217" s="22" t="str">
        <f>PROPER(IF('SD Teacher''s Data'!A215="","",'SD Teacher''s Data'!A215))</f>
        <v/>
      </c>
      <c r="C217" s="22" t="str">
        <f>PROPER(IF('SD Teacher''s Data'!F215="","",'SD Teacher''s Data'!F215))</f>
        <v/>
      </c>
      <c r="D217" s="23" t="str">
        <f>IF('SD Teacher''s Data'!E215="","",'SD Teacher''s Data'!E215)</f>
        <v/>
      </c>
      <c r="E217" s="24" t="str">
        <f>IF('SD Teacher''s Data'!K215="","",'SD Teacher''s Data'!K215)</f>
        <v/>
      </c>
      <c r="F217" s="24" t="str">
        <f>IF('SD Teacher''s Data'!B215="","",'SD Teacher''s Data'!B215)</f>
        <v/>
      </c>
      <c r="G217" s="12"/>
      <c r="H217" s="12"/>
      <c r="I217" s="12"/>
      <c r="J217" s="12"/>
      <c r="K217" s="14"/>
      <c r="L217" s="30" t="str">
        <f>IF('SD Teacher''s Data'!J215="","",'SD Teacher''s Data'!J215)</f>
        <v/>
      </c>
      <c r="M217" s="12"/>
      <c r="N217" s="12"/>
      <c r="O217" s="11"/>
      <c r="P217" s="12"/>
    </row>
    <row r="218" spans="1:16" ht="20.100000000000001" customHeight="1" x14ac:dyDescent="0.25">
      <c r="A218" s="21" t="str">
        <f>IF(Table1[[#This Row],[नाम]]="","",ROWS($A$1:A215))</f>
        <v/>
      </c>
      <c r="B218" s="22" t="str">
        <f>PROPER(IF('SD Teacher''s Data'!A216="","",'SD Teacher''s Data'!A216))</f>
        <v/>
      </c>
      <c r="C218" s="22" t="str">
        <f>PROPER(IF('SD Teacher''s Data'!F216="","",'SD Teacher''s Data'!F216))</f>
        <v/>
      </c>
      <c r="D218" s="23" t="str">
        <f>IF('SD Teacher''s Data'!E216="","",'SD Teacher''s Data'!E216)</f>
        <v/>
      </c>
      <c r="E218" s="24" t="str">
        <f>IF('SD Teacher''s Data'!K216="","",'SD Teacher''s Data'!K216)</f>
        <v/>
      </c>
      <c r="F218" s="24" t="str">
        <f>IF('SD Teacher''s Data'!B216="","",'SD Teacher''s Data'!B216)</f>
        <v/>
      </c>
      <c r="G218" s="12"/>
      <c r="H218" s="12"/>
      <c r="I218" s="12"/>
      <c r="J218" s="12"/>
      <c r="K218" s="14"/>
      <c r="L218" s="30" t="str">
        <f>IF('SD Teacher''s Data'!J216="","",'SD Teacher''s Data'!J216)</f>
        <v/>
      </c>
      <c r="M218" s="12"/>
      <c r="N218" s="12"/>
      <c r="O218" s="11"/>
      <c r="P218" s="12"/>
    </row>
    <row r="219" spans="1:16" ht="20.100000000000001" customHeight="1" x14ac:dyDescent="0.25">
      <c r="A219" s="21" t="str">
        <f>IF(Table1[[#This Row],[नाम]]="","",ROWS($A$1:A216))</f>
        <v/>
      </c>
      <c r="B219" s="22" t="str">
        <f>PROPER(IF('SD Teacher''s Data'!A217="","",'SD Teacher''s Data'!A217))</f>
        <v/>
      </c>
      <c r="C219" s="22" t="str">
        <f>PROPER(IF('SD Teacher''s Data'!F217="","",'SD Teacher''s Data'!F217))</f>
        <v/>
      </c>
      <c r="D219" s="23" t="str">
        <f>IF('SD Teacher''s Data'!E217="","",'SD Teacher''s Data'!E217)</f>
        <v/>
      </c>
      <c r="E219" s="24" t="str">
        <f>IF('SD Teacher''s Data'!K217="","",'SD Teacher''s Data'!K217)</f>
        <v/>
      </c>
      <c r="F219" s="24" t="str">
        <f>IF('SD Teacher''s Data'!B217="","",'SD Teacher''s Data'!B217)</f>
        <v/>
      </c>
      <c r="G219" s="12"/>
      <c r="H219" s="12"/>
      <c r="I219" s="12"/>
      <c r="J219" s="12"/>
      <c r="K219" s="14"/>
      <c r="L219" s="30" t="str">
        <f>IF('SD Teacher''s Data'!J217="","",'SD Teacher''s Data'!J217)</f>
        <v/>
      </c>
      <c r="M219" s="12"/>
      <c r="N219" s="12"/>
      <c r="O219" s="11"/>
      <c r="P219" s="12"/>
    </row>
    <row r="220" spans="1:16" ht="20.100000000000001" customHeight="1" x14ac:dyDescent="0.25">
      <c r="A220" s="21" t="str">
        <f>IF(Table1[[#This Row],[नाम]]="","",ROWS($A$1:A217))</f>
        <v/>
      </c>
      <c r="B220" s="22" t="str">
        <f>PROPER(IF('SD Teacher''s Data'!A218="","",'SD Teacher''s Data'!A218))</f>
        <v/>
      </c>
      <c r="C220" s="22" t="str">
        <f>PROPER(IF('SD Teacher''s Data'!F218="","",'SD Teacher''s Data'!F218))</f>
        <v/>
      </c>
      <c r="D220" s="23" t="str">
        <f>IF('SD Teacher''s Data'!E218="","",'SD Teacher''s Data'!E218)</f>
        <v/>
      </c>
      <c r="E220" s="24" t="str">
        <f>IF('SD Teacher''s Data'!K218="","",'SD Teacher''s Data'!K218)</f>
        <v/>
      </c>
      <c r="F220" s="24" t="str">
        <f>IF('SD Teacher''s Data'!B218="","",'SD Teacher''s Data'!B218)</f>
        <v/>
      </c>
      <c r="G220" s="12"/>
      <c r="H220" s="12"/>
      <c r="I220" s="12"/>
      <c r="J220" s="12"/>
      <c r="K220" s="14"/>
      <c r="L220" s="30" t="str">
        <f>IF('SD Teacher''s Data'!J218="","",'SD Teacher''s Data'!J218)</f>
        <v/>
      </c>
      <c r="M220" s="12"/>
      <c r="N220" s="12"/>
      <c r="O220" s="11"/>
      <c r="P220" s="12"/>
    </row>
    <row r="221" spans="1:16" ht="20.100000000000001" customHeight="1" x14ac:dyDescent="0.25">
      <c r="A221" s="21" t="str">
        <f>IF(Table1[[#This Row],[नाम]]="","",ROWS($A$1:A218))</f>
        <v/>
      </c>
      <c r="B221" s="22" t="str">
        <f>PROPER(IF('SD Teacher''s Data'!A219="","",'SD Teacher''s Data'!A219))</f>
        <v/>
      </c>
      <c r="C221" s="22" t="str">
        <f>PROPER(IF('SD Teacher''s Data'!F219="","",'SD Teacher''s Data'!F219))</f>
        <v/>
      </c>
      <c r="D221" s="23" t="str">
        <f>IF('SD Teacher''s Data'!E219="","",'SD Teacher''s Data'!E219)</f>
        <v/>
      </c>
      <c r="E221" s="24" t="str">
        <f>IF('SD Teacher''s Data'!K219="","",'SD Teacher''s Data'!K219)</f>
        <v/>
      </c>
      <c r="F221" s="24" t="str">
        <f>IF('SD Teacher''s Data'!B219="","",'SD Teacher''s Data'!B219)</f>
        <v/>
      </c>
      <c r="G221" s="12"/>
      <c r="H221" s="12"/>
      <c r="I221" s="12"/>
      <c r="J221" s="12"/>
      <c r="K221" s="14"/>
      <c r="L221" s="30" t="str">
        <f>IF('SD Teacher''s Data'!J219="","",'SD Teacher''s Data'!J219)</f>
        <v/>
      </c>
      <c r="M221" s="12"/>
      <c r="N221" s="12"/>
      <c r="O221" s="11"/>
      <c r="P221" s="12"/>
    </row>
    <row r="222" spans="1:16" ht="20.100000000000001" customHeight="1" x14ac:dyDescent="0.25">
      <c r="A222" s="21" t="str">
        <f>IF(Table1[[#This Row],[नाम]]="","",ROWS($A$1:A219))</f>
        <v/>
      </c>
      <c r="B222" s="22" t="str">
        <f>PROPER(IF('SD Teacher''s Data'!A220="","",'SD Teacher''s Data'!A220))</f>
        <v/>
      </c>
      <c r="C222" s="22" t="str">
        <f>PROPER(IF('SD Teacher''s Data'!F220="","",'SD Teacher''s Data'!F220))</f>
        <v/>
      </c>
      <c r="D222" s="23" t="str">
        <f>IF('SD Teacher''s Data'!E220="","",'SD Teacher''s Data'!E220)</f>
        <v/>
      </c>
      <c r="E222" s="24" t="str">
        <f>IF('SD Teacher''s Data'!K220="","",'SD Teacher''s Data'!K220)</f>
        <v/>
      </c>
      <c r="F222" s="24" t="str">
        <f>IF('SD Teacher''s Data'!B220="","",'SD Teacher''s Data'!B220)</f>
        <v/>
      </c>
      <c r="G222" s="12"/>
      <c r="H222" s="12"/>
      <c r="I222" s="12"/>
      <c r="J222" s="12"/>
      <c r="K222" s="14"/>
      <c r="L222" s="30" t="str">
        <f>IF('SD Teacher''s Data'!J220="","",'SD Teacher''s Data'!J220)</f>
        <v/>
      </c>
      <c r="M222" s="12"/>
      <c r="N222" s="12"/>
      <c r="O222" s="11"/>
      <c r="P222" s="12"/>
    </row>
    <row r="223" spans="1:16" ht="20.100000000000001" customHeight="1" x14ac:dyDescent="0.25">
      <c r="A223" s="21" t="str">
        <f>IF(Table1[[#This Row],[नाम]]="","",ROWS($A$1:A220))</f>
        <v/>
      </c>
      <c r="B223" s="22" t="str">
        <f>PROPER(IF('SD Teacher''s Data'!A221="","",'SD Teacher''s Data'!A221))</f>
        <v/>
      </c>
      <c r="C223" s="22" t="str">
        <f>PROPER(IF('SD Teacher''s Data'!F221="","",'SD Teacher''s Data'!F221))</f>
        <v/>
      </c>
      <c r="D223" s="23" t="str">
        <f>IF('SD Teacher''s Data'!E221="","",'SD Teacher''s Data'!E221)</f>
        <v/>
      </c>
      <c r="E223" s="24" t="str">
        <f>IF('SD Teacher''s Data'!K221="","",'SD Teacher''s Data'!K221)</f>
        <v/>
      </c>
      <c r="F223" s="24" t="str">
        <f>IF('SD Teacher''s Data'!B221="","",'SD Teacher''s Data'!B221)</f>
        <v/>
      </c>
      <c r="G223" s="12"/>
      <c r="H223" s="12"/>
      <c r="I223" s="12"/>
      <c r="J223" s="12"/>
      <c r="K223" s="14"/>
      <c r="L223" s="30" t="str">
        <f>IF('SD Teacher''s Data'!J221="","",'SD Teacher''s Data'!J221)</f>
        <v/>
      </c>
      <c r="M223" s="12"/>
      <c r="N223" s="12"/>
      <c r="O223" s="11"/>
      <c r="P223" s="12"/>
    </row>
    <row r="224" spans="1:16" ht="20.100000000000001" customHeight="1" x14ac:dyDescent="0.25">
      <c r="A224" s="21" t="str">
        <f>IF(Table1[[#This Row],[नाम]]="","",ROWS($A$1:A221))</f>
        <v/>
      </c>
      <c r="B224" s="22" t="str">
        <f>PROPER(IF('SD Teacher''s Data'!A222="","",'SD Teacher''s Data'!A222))</f>
        <v/>
      </c>
      <c r="C224" s="22" t="str">
        <f>PROPER(IF('SD Teacher''s Data'!F222="","",'SD Teacher''s Data'!F222))</f>
        <v/>
      </c>
      <c r="D224" s="23" t="str">
        <f>IF('SD Teacher''s Data'!E222="","",'SD Teacher''s Data'!E222)</f>
        <v/>
      </c>
      <c r="E224" s="24" t="str">
        <f>IF('SD Teacher''s Data'!K222="","",'SD Teacher''s Data'!K222)</f>
        <v/>
      </c>
      <c r="F224" s="24" t="str">
        <f>IF('SD Teacher''s Data'!B222="","",'SD Teacher''s Data'!B222)</f>
        <v/>
      </c>
      <c r="G224" s="12"/>
      <c r="H224" s="12"/>
      <c r="I224" s="12"/>
      <c r="J224" s="12"/>
      <c r="K224" s="14"/>
      <c r="L224" s="30" t="str">
        <f>IF('SD Teacher''s Data'!J222="","",'SD Teacher''s Data'!J222)</f>
        <v/>
      </c>
      <c r="M224" s="12"/>
      <c r="N224" s="12"/>
      <c r="O224" s="11"/>
      <c r="P224" s="12"/>
    </row>
    <row r="225" spans="1:16" ht="20.100000000000001" customHeight="1" x14ac:dyDescent="0.25">
      <c r="A225" s="21" t="str">
        <f>IF(Table1[[#This Row],[नाम]]="","",ROWS($A$1:A222))</f>
        <v/>
      </c>
      <c r="B225" s="22" t="str">
        <f>PROPER(IF('SD Teacher''s Data'!A223="","",'SD Teacher''s Data'!A223))</f>
        <v/>
      </c>
      <c r="C225" s="22" t="str">
        <f>PROPER(IF('SD Teacher''s Data'!F223="","",'SD Teacher''s Data'!F223))</f>
        <v/>
      </c>
      <c r="D225" s="23" t="str">
        <f>IF('SD Teacher''s Data'!E223="","",'SD Teacher''s Data'!E223)</f>
        <v/>
      </c>
      <c r="E225" s="24" t="str">
        <f>IF('SD Teacher''s Data'!K223="","",'SD Teacher''s Data'!K223)</f>
        <v/>
      </c>
      <c r="F225" s="24" t="str">
        <f>IF('SD Teacher''s Data'!B223="","",'SD Teacher''s Data'!B223)</f>
        <v/>
      </c>
      <c r="G225" s="12"/>
      <c r="H225" s="12"/>
      <c r="I225" s="12"/>
      <c r="J225" s="12"/>
      <c r="K225" s="14"/>
      <c r="L225" s="30" t="str">
        <f>IF('SD Teacher''s Data'!J223="","",'SD Teacher''s Data'!J223)</f>
        <v/>
      </c>
      <c r="M225" s="12"/>
      <c r="N225" s="12"/>
      <c r="O225" s="11"/>
      <c r="P225" s="12"/>
    </row>
    <row r="226" spans="1:16" ht="20.100000000000001" customHeight="1" x14ac:dyDescent="0.25">
      <c r="A226" s="21" t="str">
        <f>IF(Table1[[#This Row],[नाम]]="","",ROWS($A$1:A223))</f>
        <v/>
      </c>
      <c r="B226" s="22" t="str">
        <f>PROPER(IF('SD Teacher''s Data'!A224="","",'SD Teacher''s Data'!A224))</f>
        <v/>
      </c>
      <c r="C226" s="22" t="str">
        <f>PROPER(IF('SD Teacher''s Data'!F224="","",'SD Teacher''s Data'!F224))</f>
        <v/>
      </c>
      <c r="D226" s="23" t="str">
        <f>IF('SD Teacher''s Data'!E224="","",'SD Teacher''s Data'!E224)</f>
        <v/>
      </c>
      <c r="E226" s="24" t="str">
        <f>IF('SD Teacher''s Data'!K224="","",'SD Teacher''s Data'!K224)</f>
        <v/>
      </c>
      <c r="F226" s="24" t="str">
        <f>IF('SD Teacher''s Data'!B224="","",'SD Teacher''s Data'!B224)</f>
        <v/>
      </c>
      <c r="G226" s="12"/>
      <c r="H226" s="12"/>
      <c r="I226" s="12"/>
      <c r="J226" s="12"/>
      <c r="K226" s="14"/>
      <c r="L226" s="30" t="str">
        <f>IF('SD Teacher''s Data'!J224="","",'SD Teacher''s Data'!J224)</f>
        <v/>
      </c>
      <c r="M226" s="12"/>
      <c r="N226" s="12"/>
      <c r="O226" s="11"/>
      <c r="P226" s="12"/>
    </row>
    <row r="227" spans="1:16" ht="20.100000000000001" customHeight="1" x14ac:dyDescent="0.25">
      <c r="A227" s="21" t="str">
        <f>IF(Table1[[#This Row],[नाम]]="","",ROWS($A$1:A224))</f>
        <v/>
      </c>
      <c r="B227" s="22" t="str">
        <f>PROPER(IF('SD Teacher''s Data'!A225="","",'SD Teacher''s Data'!A225))</f>
        <v/>
      </c>
      <c r="C227" s="22" t="str">
        <f>PROPER(IF('SD Teacher''s Data'!F225="","",'SD Teacher''s Data'!F225))</f>
        <v/>
      </c>
      <c r="D227" s="23" t="str">
        <f>IF('SD Teacher''s Data'!E225="","",'SD Teacher''s Data'!E225)</f>
        <v/>
      </c>
      <c r="E227" s="24" t="str">
        <f>IF('SD Teacher''s Data'!K225="","",'SD Teacher''s Data'!K225)</f>
        <v/>
      </c>
      <c r="F227" s="24" t="str">
        <f>IF('SD Teacher''s Data'!B225="","",'SD Teacher''s Data'!B225)</f>
        <v/>
      </c>
      <c r="G227" s="12"/>
      <c r="H227" s="12"/>
      <c r="I227" s="12"/>
      <c r="J227" s="12"/>
      <c r="K227" s="14"/>
      <c r="L227" s="30" t="str">
        <f>IF('SD Teacher''s Data'!J225="","",'SD Teacher''s Data'!J225)</f>
        <v/>
      </c>
      <c r="M227" s="12"/>
      <c r="N227" s="12"/>
      <c r="O227" s="11"/>
      <c r="P227" s="12"/>
    </row>
    <row r="228" spans="1:16" ht="20.100000000000001" customHeight="1" x14ac:dyDescent="0.25">
      <c r="A228" s="21" t="str">
        <f>IF(Table1[[#This Row],[नाम]]="","",ROWS($A$1:A225))</f>
        <v/>
      </c>
      <c r="B228" s="22" t="str">
        <f>PROPER(IF('SD Teacher''s Data'!A226="","",'SD Teacher''s Data'!A226))</f>
        <v/>
      </c>
      <c r="C228" s="22" t="str">
        <f>PROPER(IF('SD Teacher''s Data'!F226="","",'SD Teacher''s Data'!F226))</f>
        <v/>
      </c>
      <c r="D228" s="23" t="str">
        <f>IF('SD Teacher''s Data'!E226="","",'SD Teacher''s Data'!E226)</f>
        <v/>
      </c>
      <c r="E228" s="24" t="str">
        <f>IF('SD Teacher''s Data'!K226="","",'SD Teacher''s Data'!K226)</f>
        <v/>
      </c>
      <c r="F228" s="24" t="str">
        <f>IF('SD Teacher''s Data'!B226="","",'SD Teacher''s Data'!B226)</f>
        <v/>
      </c>
      <c r="G228" s="12"/>
      <c r="H228" s="12"/>
      <c r="I228" s="12"/>
      <c r="J228" s="12"/>
      <c r="K228" s="14"/>
      <c r="L228" s="30" t="str">
        <f>IF('SD Teacher''s Data'!J226="","",'SD Teacher''s Data'!J226)</f>
        <v/>
      </c>
      <c r="M228" s="12"/>
      <c r="N228" s="12"/>
      <c r="O228" s="11"/>
      <c r="P228" s="12"/>
    </row>
    <row r="229" spans="1:16" ht="20.100000000000001" customHeight="1" x14ac:dyDescent="0.25">
      <c r="A229" s="21" t="str">
        <f>IF(Table1[[#This Row],[नाम]]="","",ROWS($A$1:A226))</f>
        <v/>
      </c>
      <c r="B229" s="22" t="str">
        <f>PROPER(IF('SD Teacher''s Data'!A227="","",'SD Teacher''s Data'!A227))</f>
        <v/>
      </c>
      <c r="C229" s="22" t="str">
        <f>PROPER(IF('SD Teacher''s Data'!F227="","",'SD Teacher''s Data'!F227))</f>
        <v/>
      </c>
      <c r="D229" s="23" t="str">
        <f>IF('SD Teacher''s Data'!E227="","",'SD Teacher''s Data'!E227)</f>
        <v/>
      </c>
      <c r="E229" s="24" t="str">
        <f>IF('SD Teacher''s Data'!K227="","",'SD Teacher''s Data'!K227)</f>
        <v/>
      </c>
      <c r="F229" s="24" t="str">
        <f>IF('SD Teacher''s Data'!B227="","",'SD Teacher''s Data'!B227)</f>
        <v/>
      </c>
      <c r="G229" s="12"/>
      <c r="H229" s="12"/>
      <c r="I229" s="12"/>
      <c r="J229" s="12"/>
      <c r="K229" s="14"/>
      <c r="L229" s="30" t="str">
        <f>IF('SD Teacher''s Data'!J227="","",'SD Teacher''s Data'!J227)</f>
        <v/>
      </c>
      <c r="M229" s="12"/>
      <c r="N229" s="12"/>
      <c r="O229" s="11"/>
      <c r="P229" s="12"/>
    </row>
    <row r="230" spans="1:16" ht="20.100000000000001" customHeight="1" x14ac:dyDescent="0.25">
      <c r="A230" s="21" t="str">
        <f>IF(Table1[[#This Row],[नाम]]="","",ROWS($A$1:A227))</f>
        <v/>
      </c>
      <c r="B230" s="22" t="str">
        <f>PROPER(IF('SD Teacher''s Data'!A228="","",'SD Teacher''s Data'!A228))</f>
        <v/>
      </c>
      <c r="C230" s="22" t="str">
        <f>PROPER(IF('SD Teacher''s Data'!F228="","",'SD Teacher''s Data'!F228))</f>
        <v/>
      </c>
      <c r="D230" s="23" t="str">
        <f>IF('SD Teacher''s Data'!E228="","",'SD Teacher''s Data'!E228)</f>
        <v/>
      </c>
      <c r="E230" s="24" t="str">
        <f>IF('SD Teacher''s Data'!K228="","",'SD Teacher''s Data'!K228)</f>
        <v/>
      </c>
      <c r="F230" s="24" t="str">
        <f>IF('SD Teacher''s Data'!B228="","",'SD Teacher''s Data'!B228)</f>
        <v/>
      </c>
      <c r="G230" s="12"/>
      <c r="H230" s="12"/>
      <c r="I230" s="12"/>
      <c r="J230" s="12"/>
      <c r="K230" s="14"/>
      <c r="L230" s="30" t="str">
        <f>IF('SD Teacher''s Data'!J228="","",'SD Teacher''s Data'!J228)</f>
        <v/>
      </c>
      <c r="M230" s="12"/>
      <c r="N230" s="12"/>
      <c r="O230" s="11"/>
      <c r="P230" s="12"/>
    </row>
    <row r="231" spans="1:16" ht="20.100000000000001" customHeight="1" x14ac:dyDescent="0.25">
      <c r="A231" s="21" t="str">
        <f>IF(Table1[[#This Row],[नाम]]="","",ROWS($A$1:A228))</f>
        <v/>
      </c>
      <c r="B231" s="22" t="str">
        <f>PROPER(IF('SD Teacher''s Data'!A229="","",'SD Teacher''s Data'!A229))</f>
        <v/>
      </c>
      <c r="C231" s="22" t="str">
        <f>PROPER(IF('SD Teacher''s Data'!F229="","",'SD Teacher''s Data'!F229))</f>
        <v/>
      </c>
      <c r="D231" s="23" t="str">
        <f>IF('SD Teacher''s Data'!E229="","",'SD Teacher''s Data'!E229)</f>
        <v/>
      </c>
      <c r="E231" s="24" t="str">
        <f>IF('SD Teacher''s Data'!K229="","",'SD Teacher''s Data'!K229)</f>
        <v/>
      </c>
      <c r="F231" s="24" t="str">
        <f>IF('SD Teacher''s Data'!B229="","",'SD Teacher''s Data'!B229)</f>
        <v/>
      </c>
      <c r="G231" s="12"/>
      <c r="H231" s="12"/>
      <c r="I231" s="12"/>
      <c r="J231" s="12"/>
      <c r="K231" s="14"/>
      <c r="L231" s="30" t="str">
        <f>IF('SD Teacher''s Data'!J229="","",'SD Teacher''s Data'!J229)</f>
        <v/>
      </c>
      <c r="M231" s="12"/>
      <c r="N231" s="12"/>
      <c r="O231" s="11"/>
      <c r="P231" s="12"/>
    </row>
    <row r="232" spans="1:16" ht="20.100000000000001" customHeight="1" x14ac:dyDescent="0.25">
      <c r="A232" s="21" t="str">
        <f>IF(Table1[[#This Row],[नाम]]="","",ROWS($A$1:A229))</f>
        <v/>
      </c>
      <c r="B232" s="22" t="str">
        <f>PROPER(IF('SD Teacher''s Data'!A230="","",'SD Teacher''s Data'!A230))</f>
        <v/>
      </c>
      <c r="C232" s="22" t="str">
        <f>PROPER(IF('SD Teacher''s Data'!F230="","",'SD Teacher''s Data'!F230))</f>
        <v/>
      </c>
      <c r="D232" s="23" t="str">
        <f>IF('SD Teacher''s Data'!E230="","",'SD Teacher''s Data'!E230)</f>
        <v/>
      </c>
      <c r="E232" s="24" t="str">
        <f>IF('SD Teacher''s Data'!K230="","",'SD Teacher''s Data'!K230)</f>
        <v/>
      </c>
      <c r="F232" s="24" t="str">
        <f>IF('SD Teacher''s Data'!B230="","",'SD Teacher''s Data'!B230)</f>
        <v/>
      </c>
      <c r="G232" s="12"/>
      <c r="H232" s="12"/>
      <c r="I232" s="12"/>
      <c r="J232" s="12"/>
      <c r="K232" s="14"/>
      <c r="L232" s="30" t="str">
        <f>IF('SD Teacher''s Data'!J230="","",'SD Teacher''s Data'!J230)</f>
        <v/>
      </c>
      <c r="M232" s="12"/>
      <c r="N232" s="12"/>
      <c r="O232" s="11"/>
      <c r="P232" s="12"/>
    </row>
    <row r="233" spans="1:16" ht="20.100000000000001" customHeight="1" x14ac:dyDescent="0.25">
      <c r="A233" s="21" t="str">
        <f>IF(Table1[[#This Row],[नाम]]="","",ROWS($A$1:A230))</f>
        <v/>
      </c>
      <c r="B233" s="22" t="str">
        <f>PROPER(IF('SD Teacher''s Data'!A231="","",'SD Teacher''s Data'!A231))</f>
        <v/>
      </c>
      <c r="C233" s="22" t="str">
        <f>PROPER(IF('SD Teacher''s Data'!F231="","",'SD Teacher''s Data'!F231))</f>
        <v/>
      </c>
      <c r="D233" s="23" t="str">
        <f>IF('SD Teacher''s Data'!E231="","",'SD Teacher''s Data'!E231)</f>
        <v/>
      </c>
      <c r="E233" s="24" t="str">
        <f>IF('SD Teacher''s Data'!K231="","",'SD Teacher''s Data'!K231)</f>
        <v/>
      </c>
      <c r="F233" s="24" t="str">
        <f>IF('SD Teacher''s Data'!B231="","",'SD Teacher''s Data'!B231)</f>
        <v/>
      </c>
      <c r="G233" s="12"/>
      <c r="H233" s="12"/>
      <c r="I233" s="12"/>
      <c r="J233" s="12"/>
      <c r="K233" s="14"/>
      <c r="L233" s="30" t="str">
        <f>IF('SD Teacher''s Data'!J231="","",'SD Teacher''s Data'!J231)</f>
        <v/>
      </c>
      <c r="M233" s="12"/>
      <c r="N233" s="12"/>
      <c r="O233" s="11"/>
      <c r="P233" s="12"/>
    </row>
    <row r="234" spans="1:16" ht="20.100000000000001" customHeight="1" x14ac:dyDescent="0.25">
      <c r="A234" s="21" t="str">
        <f>IF(Table1[[#This Row],[नाम]]="","",ROWS($A$1:A231))</f>
        <v/>
      </c>
      <c r="B234" s="22" t="str">
        <f>PROPER(IF('SD Teacher''s Data'!A232="","",'SD Teacher''s Data'!A232))</f>
        <v/>
      </c>
      <c r="C234" s="22" t="str">
        <f>PROPER(IF('SD Teacher''s Data'!F232="","",'SD Teacher''s Data'!F232))</f>
        <v/>
      </c>
      <c r="D234" s="23" t="str">
        <f>IF('SD Teacher''s Data'!E232="","",'SD Teacher''s Data'!E232)</f>
        <v/>
      </c>
      <c r="E234" s="24" t="str">
        <f>IF('SD Teacher''s Data'!K232="","",'SD Teacher''s Data'!K232)</f>
        <v/>
      </c>
      <c r="F234" s="24" t="str">
        <f>IF('SD Teacher''s Data'!B232="","",'SD Teacher''s Data'!B232)</f>
        <v/>
      </c>
      <c r="G234" s="12"/>
      <c r="H234" s="12"/>
      <c r="I234" s="12"/>
      <c r="J234" s="12"/>
      <c r="K234" s="14"/>
      <c r="L234" s="30" t="str">
        <f>IF('SD Teacher''s Data'!J232="","",'SD Teacher''s Data'!J232)</f>
        <v/>
      </c>
      <c r="M234" s="12"/>
      <c r="N234" s="12"/>
      <c r="O234" s="11"/>
      <c r="P234" s="12"/>
    </row>
    <row r="235" spans="1:16" ht="20.100000000000001" customHeight="1" x14ac:dyDescent="0.25">
      <c r="A235" s="21" t="str">
        <f>IF(Table1[[#This Row],[नाम]]="","",ROWS($A$1:A232))</f>
        <v/>
      </c>
      <c r="B235" s="22" t="str">
        <f>PROPER(IF('SD Teacher''s Data'!A233="","",'SD Teacher''s Data'!A233))</f>
        <v/>
      </c>
      <c r="C235" s="22" t="str">
        <f>PROPER(IF('SD Teacher''s Data'!F233="","",'SD Teacher''s Data'!F233))</f>
        <v/>
      </c>
      <c r="D235" s="23" t="str">
        <f>IF('SD Teacher''s Data'!E233="","",'SD Teacher''s Data'!E233)</f>
        <v/>
      </c>
      <c r="E235" s="24" t="str">
        <f>IF('SD Teacher''s Data'!K233="","",'SD Teacher''s Data'!K233)</f>
        <v/>
      </c>
      <c r="F235" s="24" t="str">
        <f>IF('SD Teacher''s Data'!B233="","",'SD Teacher''s Data'!B233)</f>
        <v/>
      </c>
      <c r="G235" s="12"/>
      <c r="H235" s="12"/>
      <c r="I235" s="12"/>
      <c r="J235" s="12"/>
      <c r="K235" s="14"/>
      <c r="L235" s="30" t="str">
        <f>IF('SD Teacher''s Data'!J233="","",'SD Teacher''s Data'!J233)</f>
        <v/>
      </c>
      <c r="M235" s="12"/>
      <c r="N235" s="12"/>
      <c r="O235" s="11"/>
      <c r="P235" s="12"/>
    </row>
    <row r="236" spans="1:16" ht="20.100000000000001" customHeight="1" x14ac:dyDescent="0.25">
      <c r="A236" s="21" t="str">
        <f>IF(Table1[[#This Row],[नाम]]="","",ROWS($A$1:A233))</f>
        <v/>
      </c>
      <c r="B236" s="22" t="str">
        <f>PROPER(IF('SD Teacher''s Data'!A234="","",'SD Teacher''s Data'!A234))</f>
        <v/>
      </c>
      <c r="C236" s="22" t="str">
        <f>PROPER(IF('SD Teacher''s Data'!F234="","",'SD Teacher''s Data'!F234))</f>
        <v/>
      </c>
      <c r="D236" s="23" t="str">
        <f>IF('SD Teacher''s Data'!E234="","",'SD Teacher''s Data'!E234)</f>
        <v/>
      </c>
      <c r="E236" s="24" t="str">
        <f>IF('SD Teacher''s Data'!K234="","",'SD Teacher''s Data'!K234)</f>
        <v/>
      </c>
      <c r="F236" s="24" t="str">
        <f>IF('SD Teacher''s Data'!B234="","",'SD Teacher''s Data'!B234)</f>
        <v/>
      </c>
      <c r="G236" s="12"/>
      <c r="H236" s="12"/>
      <c r="I236" s="12"/>
      <c r="J236" s="12"/>
      <c r="K236" s="14"/>
      <c r="L236" s="30" t="str">
        <f>IF('SD Teacher''s Data'!J234="","",'SD Teacher''s Data'!J234)</f>
        <v/>
      </c>
      <c r="M236" s="12"/>
      <c r="N236" s="12"/>
      <c r="O236" s="11"/>
      <c r="P236" s="12"/>
    </row>
    <row r="237" spans="1:16" ht="20.100000000000001" customHeight="1" x14ac:dyDescent="0.25">
      <c r="A237" s="21" t="str">
        <f>IF(Table1[[#This Row],[नाम]]="","",ROWS($A$1:A234))</f>
        <v/>
      </c>
      <c r="B237" s="22" t="str">
        <f>PROPER(IF('SD Teacher''s Data'!A235="","",'SD Teacher''s Data'!A235))</f>
        <v/>
      </c>
      <c r="C237" s="22" t="str">
        <f>PROPER(IF('SD Teacher''s Data'!F235="","",'SD Teacher''s Data'!F235))</f>
        <v/>
      </c>
      <c r="D237" s="23" t="str">
        <f>IF('SD Teacher''s Data'!E235="","",'SD Teacher''s Data'!E235)</f>
        <v/>
      </c>
      <c r="E237" s="24" t="str">
        <f>IF('SD Teacher''s Data'!K235="","",'SD Teacher''s Data'!K235)</f>
        <v/>
      </c>
      <c r="F237" s="24" t="str">
        <f>IF('SD Teacher''s Data'!B235="","",'SD Teacher''s Data'!B235)</f>
        <v/>
      </c>
      <c r="G237" s="12"/>
      <c r="H237" s="12"/>
      <c r="I237" s="12"/>
      <c r="J237" s="12"/>
      <c r="K237" s="14"/>
      <c r="L237" s="30" t="str">
        <f>IF('SD Teacher''s Data'!J235="","",'SD Teacher''s Data'!J235)</f>
        <v/>
      </c>
      <c r="M237" s="12"/>
      <c r="N237" s="12"/>
      <c r="O237" s="11"/>
      <c r="P237" s="12"/>
    </row>
    <row r="238" spans="1:16" ht="20.100000000000001" customHeight="1" x14ac:dyDescent="0.25">
      <c r="A238" s="21" t="str">
        <f>IF(Table1[[#This Row],[नाम]]="","",ROWS($A$1:A235))</f>
        <v/>
      </c>
      <c r="B238" s="22" t="str">
        <f>PROPER(IF('SD Teacher''s Data'!A236="","",'SD Teacher''s Data'!A236))</f>
        <v/>
      </c>
      <c r="C238" s="22" t="str">
        <f>PROPER(IF('SD Teacher''s Data'!F236="","",'SD Teacher''s Data'!F236))</f>
        <v/>
      </c>
      <c r="D238" s="23" t="str">
        <f>IF('SD Teacher''s Data'!E236="","",'SD Teacher''s Data'!E236)</f>
        <v/>
      </c>
      <c r="E238" s="24" t="str">
        <f>IF('SD Teacher''s Data'!K236="","",'SD Teacher''s Data'!K236)</f>
        <v/>
      </c>
      <c r="F238" s="24" t="str">
        <f>IF('SD Teacher''s Data'!B236="","",'SD Teacher''s Data'!B236)</f>
        <v/>
      </c>
      <c r="G238" s="12"/>
      <c r="H238" s="12"/>
      <c r="I238" s="12"/>
      <c r="J238" s="12"/>
      <c r="K238" s="14"/>
      <c r="L238" s="30" t="str">
        <f>IF('SD Teacher''s Data'!J236="","",'SD Teacher''s Data'!J236)</f>
        <v/>
      </c>
      <c r="M238" s="12"/>
      <c r="N238" s="12"/>
      <c r="O238" s="11"/>
      <c r="P238" s="12"/>
    </row>
    <row r="239" spans="1:16" ht="20.100000000000001" customHeight="1" x14ac:dyDescent="0.25">
      <c r="A239" s="21" t="str">
        <f>IF(Table1[[#This Row],[नाम]]="","",ROWS($A$1:A236))</f>
        <v/>
      </c>
      <c r="B239" s="22" t="str">
        <f>PROPER(IF('SD Teacher''s Data'!A237="","",'SD Teacher''s Data'!A237))</f>
        <v/>
      </c>
      <c r="C239" s="22" t="str">
        <f>PROPER(IF('SD Teacher''s Data'!F237="","",'SD Teacher''s Data'!F237))</f>
        <v/>
      </c>
      <c r="D239" s="23" t="str">
        <f>IF('SD Teacher''s Data'!E237="","",'SD Teacher''s Data'!E237)</f>
        <v/>
      </c>
      <c r="E239" s="24" t="str">
        <f>IF('SD Teacher''s Data'!K237="","",'SD Teacher''s Data'!K237)</f>
        <v/>
      </c>
      <c r="F239" s="24" t="str">
        <f>IF('SD Teacher''s Data'!B237="","",'SD Teacher''s Data'!B237)</f>
        <v/>
      </c>
      <c r="G239" s="12"/>
      <c r="H239" s="12"/>
      <c r="I239" s="12"/>
      <c r="J239" s="12"/>
      <c r="K239" s="14"/>
      <c r="L239" s="30" t="str">
        <f>IF('SD Teacher''s Data'!J237="","",'SD Teacher''s Data'!J237)</f>
        <v/>
      </c>
      <c r="M239" s="12"/>
      <c r="N239" s="12"/>
      <c r="O239" s="11"/>
      <c r="P239" s="12"/>
    </row>
    <row r="240" spans="1:16" ht="20.100000000000001" customHeight="1" x14ac:dyDescent="0.25">
      <c r="A240" s="21" t="str">
        <f>IF(Table1[[#This Row],[नाम]]="","",ROWS($A$1:A237))</f>
        <v/>
      </c>
      <c r="B240" s="22" t="str">
        <f>PROPER(IF('SD Teacher''s Data'!A238="","",'SD Teacher''s Data'!A238))</f>
        <v/>
      </c>
      <c r="C240" s="22" t="str">
        <f>PROPER(IF('SD Teacher''s Data'!F238="","",'SD Teacher''s Data'!F238))</f>
        <v/>
      </c>
      <c r="D240" s="23" t="str">
        <f>IF('SD Teacher''s Data'!E238="","",'SD Teacher''s Data'!E238)</f>
        <v/>
      </c>
      <c r="E240" s="24" t="str">
        <f>IF('SD Teacher''s Data'!K238="","",'SD Teacher''s Data'!K238)</f>
        <v/>
      </c>
      <c r="F240" s="24" t="str">
        <f>IF('SD Teacher''s Data'!B238="","",'SD Teacher''s Data'!B238)</f>
        <v/>
      </c>
      <c r="G240" s="12"/>
      <c r="H240" s="12"/>
      <c r="I240" s="12"/>
      <c r="J240" s="12"/>
      <c r="K240" s="14"/>
      <c r="L240" s="30" t="str">
        <f>IF('SD Teacher''s Data'!J238="","",'SD Teacher''s Data'!J238)</f>
        <v/>
      </c>
      <c r="M240" s="12"/>
      <c r="N240" s="12"/>
      <c r="O240" s="11"/>
      <c r="P240" s="12"/>
    </row>
    <row r="241" spans="1:16" ht="20.100000000000001" customHeight="1" x14ac:dyDescent="0.25">
      <c r="A241" s="21" t="str">
        <f>IF(Table1[[#This Row],[नाम]]="","",ROWS($A$1:A238))</f>
        <v/>
      </c>
      <c r="B241" s="22" t="str">
        <f>PROPER(IF('SD Teacher''s Data'!A239="","",'SD Teacher''s Data'!A239))</f>
        <v/>
      </c>
      <c r="C241" s="22" t="str">
        <f>PROPER(IF('SD Teacher''s Data'!F239="","",'SD Teacher''s Data'!F239))</f>
        <v/>
      </c>
      <c r="D241" s="23" t="str">
        <f>IF('SD Teacher''s Data'!E239="","",'SD Teacher''s Data'!E239)</f>
        <v/>
      </c>
      <c r="E241" s="24" t="str">
        <f>IF('SD Teacher''s Data'!K239="","",'SD Teacher''s Data'!K239)</f>
        <v/>
      </c>
      <c r="F241" s="24" t="str">
        <f>IF('SD Teacher''s Data'!B239="","",'SD Teacher''s Data'!B239)</f>
        <v/>
      </c>
      <c r="G241" s="12"/>
      <c r="H241" s="12"/>
      <c r="I241" s="12"/>
      <c r="J241" s="12"/>
      <c r="K241" s="14"/>
      <c r="L241" s="30" t="str">
        <f>IF('SD Teacher''s Data'!J239="","",'SD Teacher''s Data'!J239)</f>
        <v/>
      </c>
      <c r="M241" s="12"/>
      <c r="N241" s="12"/>
      <c r="O241" s="11"/>
      <c r="P241" s="12"/>
    </row>
    <row r="242" spans="1:16" ht="20.100000000000001" customHeight="1" x14ac:dyDescent="0.25">
      <c r="A242" s="21" t="str">
        <f>IF(Table1[[#This Row],[नाम]]="","",ROWS($A$1:A239))</f>
        <v/>
      </c>
      <c r="B242" s="22" t="str">
        <f>PROPER(IF('SD Teacher''s Data'!A240="","",'SD Teacher''s Data'!A240))</f>
        <v/>
      </c>
      <c r="C242" s="22" t="str">
        <f>PROPER(IF('SD Teacher''s Data'!F240="","",'SD Teacher''s Data'!F240))</f>
        <v/>
      </c>
      <c r="D242" s="23" t="str">
        <f>IF('SD Teacher''s Data'!E240="","",'SD Teacher''s Data'!E240)</f>
        <v/>
      </c>
      <c r="E242" s="24" t="str">
        <f>IF('SD Teacher''s Data'!K240="","",'SD Teacher''s Data'!K240)</f>
        <v/>
      </c>
      <c r="F242" s="24" t="str">
        <f>IF('SD Teacher''s Data'!B240="","",'SD Teacher''s Data'!B240)</f>
        <v/>
      </c>
      <c r="G242" s="12"/>
      <c r="H242" s="12"/>
      <c r="I242" s="12"/>
      <c r="J242" s="12"/>
      <c r="K242" s="14"/>
      <c r="L242" s="30" t="str">
        <f>IF('SD Teacher''s Data'!J240="","",'SD Teacher''s Data'!J240)</f>
        <v/>
      </c>
      <c r="M242" s="12"/>
      <c r="N242" s="12"/>
      <c r="O242" s="11"/>
      <c r="P242" s="12"/>
    </row>
    <row r="243" spans="1:16" ht="20.100000000000001" customHeight="1" x14ac:dyDescent="0.25">
      <c r="A243" s="21" t="str">
        <f>IF(Table1[[#This Row],[नाम]]="","",ROWS($A$1:A240))</f>
        <v/>
      </c>
      <c r="B243" s="22" t="str">
        <f>PROPER(IF('SD Teacher''s Data'!A241="","",'SD Teacher''s Data'!A241))</f>
        <v/>
      </c>
      <c r="C243" s="22" t="str">
        <f>PROPER(IF('SD Teacher''s Data'!F241="","",'SD Teacher''s Data'!F241))</f>
        <v/>
      </c>
      <c r="D243" s="23" t="str">
        <f>IF('SD Teacher''s Data'!E241="","",'SD Teacher''s Data'!E241)</f>
        <v/>
      </c>
      <c r="E243" s="24" t="str">
        <f>IF('SD Teacher''s Data'!K241="","",'SD Teacher''s Data'!K241)</f>
        <v/>
      </c>
      <c r="F243" s="24" t="str">
        <f>IF('SD Teacher''s Data'!B241="","",'SD Teacher''s Data'!B241)</f>
        <v/>
      </c>
      <c r="G243" s="12"/>
      <c r="H243" s="12"/>
      <c r="I243" s="12"/>
      <c r="J243" s="12"/>
      <c r="K243" s="14"/>
      <c r="L243" s="30" t="str">
        <f>IF('SD Teacher''s Data'!J241="","",'SD Teacher''s Data'!J241)</f>
        <v/>
      </c>
      <c r="M243" s="12"/>
      <c r="N243" s="12"/>
      <c r="O243" s="11"/>
      <c r="P243" s="12"/>
    </row>
    <row r="244" spans="1:16" ht="20.100000000000001" customHeight="1" x14ac:dyDescent="0.25">
      <c r="A244" s="21" t="str">
        <f>IF(Table1[[#This Row],[नाम]]="","",ROWS($A$1:A241))</f>
        <v/>
      </c>
      <c r="B244" s="22" t="str">
        <f>PROPER(IF('SD Teacher''s Data'!A242="","",'SD Teacher''s Data'!A242))</f>
        <v/>
      </c>
      <c r="C244" s="22" t="str">
        <f>PROPER(IF('SD Teacher''s Data'!F242="","",'SD Teacher''s Data'!F242))</f>
        <v/>
      </c>
      <c r="D244" s="23" t="str">
        <f>IF('SD Teacher''s Data'!E242="","",'SD Teacher''s Data'!E242)</f>
        <v/>
      </c>
      <c r="E244" s="24" t="str">
        <f>IF('SD Teacher''s Data'!K242="","",'SD Teacher''s Data'!K242)</f>
        <v/>
      </c>
      <c r="F244" s="24" t="str">
        <f>IF('SD Teacher''s Data'!B242="","",'SD Teacher''s Data'!B242)</f>
        <v/>
      </c>
      <c r="G244" s="12"/>
      <c r="H244" s="12"/>
      <c r="I244" s="12"/>
      <c r="J244" s="12"/>
      <c r="K244" s="14"/>
      <c r="L244" s="30" t="str">
        <f>IF('SD Teacher''s Data'!J242="","",'SD Teacher''s Data'!J242)</f>
        <v/>
      </c>
      <c r="M244" s="12"/>
      <c r="N244" s="12"/>
      <c r="O244" s="11"/>
      <c r="P244" s="12"/>
    </row>
    <row r="245" spans="1:16" ht="20.100000000000001" customHeight="1" x14ac:dyDescent="0.25">
      <c r="A245" s="21" t="str">
        <f>IF(Table1[[#This Row],[नाम]]="","",ROWS($A$1:A242))</f>
        <v/>
      </c>
      <c r="B245" s="22" t="str">
        <f>PROPER(IF('SD Teacher''s Data'!A243="","",'SD Teacher''s Data'!A243))</f>
        <v/>
      </c>
      <c r="C245" s="22" t="str">
        <f>PROPER(IF('SD Teacher''s Data'!F243="","",'SD Teacher''s Data'!F243))</f>
        <v/>
      </c>
      <c r="D245" s="23" t="str">
        <f>IF('SD Teacher''s Data'!E243="","",'SD Teacher''s Data'!E243)</f>
        <v/>
      </c>
      <c r="E245" s="24" t="str">
        <f>IF('SD Teacher''s Data'!K243="","",'SD Teacher''s Data'!K243)</f>
        <v/>
      </c>
      <c r="F245" s="24" t="str">
        <f>IF('SD Teacher''s Data'!B243="","",'SD Teacher''s Data'!B243)</f>
        <v/>
      </c>
      <c r="G245" s="12"/>
      <c r="H245" s="12"/>
      <c r="I245" s="12"/>
      <c r="J245" s="12"/>
      <c r="K245" s="14"/>
      <c r="L245" s="30" t="str">
        <f>IF('SD Teacher''s Data'!J243="","",'SD Teacher''s Data'!J243)</f>
        <v/>
      </c>
      <c r="M245" s="12"/>
      <c r="N245" s="12"/>
      <c r="O245" s="11"/>
      <c r="P245" s="12"/>
    </row>
    <row r="246" spans="1:16" ht="20.100000000000001" customHeight="1" x14ac:dyDescent="0.25">
      <c r="A246" s="21" t="str">
        <f>IF(Table1[[#This Row],[नाम]]="","",ROWS($A$1:A243))</f>
        <v/>
      </c>
      <c r="B246" s="22" t="str">
        <f>PROPER(IF('SD Teacher''s Data'!A244="","",'SD Teacher''s Data'!A244))</f>
        <v/>
      </c>
      <c r="C246" s="22" t="str">
        <f>PROPER(IF('SD Teacher''s Data'!F244="","",'SD Teacher''s Data'!F244))</f>
        <v/>
      </c>
      <c r="D246" s="23" t="str">
        <f>IF('SD Teacher''s Data'!E244="","",'SD Teacher''s Data'!E244)</f>
        <v/>
      </c>
      <c r="E246" s="24" t="str">
        <f>IF('SD Teacher''s Data'!K244="","",'SD Teacher''s Data'!K244)</f>
        <v/>
      </c>
      <c r="F246" s="24" t="str">
        <f>IF('SD Teacher''s Data'!B244="","",'SD Teacher''s Data'!B244)</f>
        <v/>
      </c>
      <c r="G246" s="12"/>
      <c r="H246" s="12"/>
      <c r="I246" s="12"/>
      <c r="J246" s="12"/>
      <c r="K246" s="14"/>
      <c r="L246" s="30" t="str">
        <f>IF('SD Teacher''s Data'!J244="","",'SD Teacher''s Data'!J244)</f>
        <v/>
      </c>
      <c r="M246" s="12"/>
      <c r="N246" s="12"/>
      <c r="O246" s="11"/>
      <c r="P246" s="12"/>
    </row>
    <row r="247" spans="1:16" ht="20.100000000000001" customHeight="1" x14ac:dyDescent="0.25">
      <c r="A247" s="21" t="str">
        <f>IF(Table1[[#This Row],[नाम]]="","",ROWS($A$1:A244))</f>
        <v/>
      </c>
      <c r="B247" s="22" t="str">
        <f>PROPER(IF('SD Teacher''s Data'!A245="","",'SD Teacher''s Data'!A245))</f>
        <v/>
      </c>
      <c r="C247" s="22" t="str">
        <f>PROPER(IF('SD Teacher''s Data'!F245="","",'SD Teacher''s Data'!F245))</f>
        <v/>
      </c>
      <c r="D247" s="23" t="str">
        <f>IF('SD Teacher''s Data'!E245="","",'SD Teacher''s Data'!E245)</f>
        <v/>
      </c>
      <c r="E247" s="24" t="str">
        <f>IF('SD Teacher''s Data'!K245="","",'SD Teacher''s Data'!K245)</f>
        <v/>
      </c>
      <c r="F247" s="24" t="str">
        <f>IF('SD Teacher''s Data'!B245="","",'SD Teacher''s Data'!B245)</f>
        <v/>
      </c>
      <c r="G247" s="12"/>
      <c r="H247" s="12"/>
      <c r="I247" s="12"/>
      <c r="J247" s="12"/>
      <c r="K247" s="14"/>
      <c r="L247" s="30" t="str">
        <f>IF('SD Teacher''s Data'!J245="","",'SD Teacher''s Data'!J245)</f>
        <v/>
      </c>
      <c r="M247" s="12"/>
      <c r="N247" s="12"/>
      <c r="O247" s="11"/>
      <c r="P247" s="12"/>
    </row>
    <row r="248" spans="1:16" ht="20.100000000000001" customHeight="1" x14ac:dyDescent="0.25">
      <c r="A248" s="21" t="str">
        <f>IF(Table1[[#This Row],[नाम]]="","",ROWS($A$1:A245))</f>
        <v/>
      </c>
      <c r="B248" s="22" t="str">
        <f>PROPER(IF('SD Teacher''s Data'!A246="","",'SD Teacher''s Data'!A246))</f>
        <v/>
      </c>
      <c r="C248" s="22" t="str">
        <f>PROPER(IF('SD Teacher''s Data'!F246="","",'SD Teacher''s Data'!F246))</f>
        <v/>
      </c>
      <c r="D248" s="23" t="str">
        <f>IF('SD Teacher''s Data'!E246="","",'SD Teacher''s Data'!E246)</f>
        <v/>
      </c>
      <c r="E248" s="24" t="str">
        <f>IF('SD Teacher''s Data'!K246="","",'SD Teacher''s Data'!K246)</f>
        <v/>
      </c>
      <c r="F248" s="24" t="str">
        <f>IF('SD Teacher''s Data'!B246="","",'SD Teacher''s Data'!B246)</f>
        <v/>
      </c>
      <c r="G248" s="12"/>
      <c r="H248" s="12"/>
      <c r="I248" s="12"/>
      <c r="J248" s="12"/>
      <c r="K248" s="14"/>
      <c r="L248" s="30" t="str">
        <f>IF('SD Teacher''s Data'!J246="","",'SD Teacher''s Data'!J246)</f>
        <v/>
      </c>
      <c r="M248" s="12"/>
      <c r="N248" s="12"/>
      <c r="O248" s="11"/>
      <c r="P248" s="12"/>
    </row>
    <row r="249" spans="1:16" ht="20.100000000000001" customHeight="1" x14ac:dyDescent="0.25">
      <c r="A249" s="21" t="str">
        <f>IF(Table1[[#This Row],[नाम]]="","",ROWS($A$1:A246))</f>
        <v/>
      </c>
      <c r="B249" s="22" t="str">
        <f>PROPER(IF('SD Teacher''s Data'!A247="","",'SD Teacher''s Data'!A247))</f>
        <v/>
      </c>
      <c r="C249" s="22" t="str">
        <f>PROPER(IF('SD Teacher''s Data'!F247="","",'SD Teacher''s Data'!F247))</f>
        <v/>
      </c>
      <c r="D249" s="23" t="str">
        <f>IF('SD Teacher''s Data'!E247="","",'SD Teacher''s Data'!E247)</f>
        <v/>
      </c>
      <c r="E249" s="24" t="str">
        <f>IF('SD Teacher''s Data'!K247="","",'SD Teacher''s Data'!K247)</f>
        <v/>
      </c>
      <c r="F249" s="24" t="str">
        <f>IF('SD Teacher''s Data'!B247="","",'SD Teacher''s Data'!B247)</f>
        <v/>
      </c>
      <c r="G249" s="12"/>
      <c r="H249" s="12"/>
      <c r="I249" s="12"/>
      <c r="J249" s="12"/>
      <c r="K249" s="14"/>
      <c r="L249" s="30" t="str">
        <f>IF('SD Teacher''s Data'!J247="","",'SD Teacher''s Data'!J247)</f>
        <v/>
      </c>
      <c r="M249" s="12"/>
      <c r="N249" s="12"/>
      <c r="O249" s="11"/>
      <c r="P249" s="12"/>
    </row>
    <row r="250" spans="1:16" ht="20.100000000000001" customHeight="1" x14ac:dyDescent="0.25">
      <c r="A250" s="21" t="str">
        <f>IF(Table1[[#This Row],[नाम]]="","",ROWS($A$1:A247))</f>
        <v/>
      </c>
      <c r="B250" s="22" t="str">
        <f>PROPER(IF('SD Teacher''s Data'!A248="","",'SD Teacher''s Data'!A248))</f>
        <v/>
      </c>
      <c r="C250" s="22" t="str">
        <f>PROPER(IF('SD Teacher''s Data'!F248="","",'SD Teacher''s Data'!F248))</f>
        <v/>
      </c>
      <c r="D250" s="23" t="str">
        <f>IF('SD Teacher''s Data'!E248="","",'SD Teacher''s Data'!E248)</f>
        <v/>
      </c>
      <c r="E250" s="24" t="str">
        <f>IF('SD Teacher''s Data'!K248="","",'SD Teacher''s Data'!K248)</f>
        <v/>
      </c>
      <c r="F250" s="24" t="str">
        <f>IF('SD Teacher''s Data'!B248="","",'SD Teacher''s Data'!B248)</f>
        <v/>
      </c>
      <c r="G250" s="12"/>
      <c r="H250" s="12"/>
      <c r="I250" s="12"/>
      <c r="J250" s="12"/>
      <c r="K250" s="14"/>
      <c r="L250" s="30" t="str">
        <f>IF('SD Teacher''s Data'!J248="","",'SD Teacher''s Data'!J248)</f>
        <v/>
      </c>
      <c r="M250" s="12"/>
      <c r="N250" s="12"/>
      <c r="O250" s="11"/>
      <c r="P250" s="12"/>
    </row>
    <row r="251" spans="1:16" ht="20.100000000000001" customHeight="1" x14ac:dyDescent="0.25">
      <c r="A251" s="21" t="str">
        <f>IF(Table1[[#This Row],[नाम]]="","",ROWS($A$1:A248))</f>
        <v/>
      </c>
      <c r="B251" s="22" t="str">
        <f>PROPER(IF('SD Teacher''s Data'!A249="","",'SD Teacher''s Data'!A249))</f>
        <v/>
      </c>
      <c r="C251" s="22" t="str">
        <f>PROPER(IF('SD Teacher''s Data'!F249="","",'SD Teacher''s Data'!F249))</f>
        <v/>
      </c>
      <c r="D251" s="23" t="str">
        <f>IF('SD Teacher''s Data'!E249="","",'SD Teacher''s Data'!E249)</f>
        <v/>
      </c>
      <c r="E251" s="24" t="str">
        <f>IF('SD Teacher''s Data'!K249="","",'SD Teacher''s Data'!K249)</f>
        <v/>
      </c>
      <c r="F251" s="24" t="str">
        <f>IF('SD Teacher''s Data'!B249="","",'SD Teacher''s Data'!B249)</f>
        <v/>
      </c>
      <c r="G251" s="12"/>
      <c r="H251" s="12"/>
      <c r="I251" s="12"/>
      <c r="J251" s="12"/>
      <c r="K251" s="14"/>
      <c r="L251" s="30" t="str">
        <f>IF('SD Teacher''s Data'!J249="","",'SD Teacher''s Data'!J249)</f>
        <v/>
      </c>
      <c r="M251" s="12"/>
      <c r="N251" s="12"/>
      <c r="O251" s="11"/>
      <c r="P251" s="12"/>
    </row>
    <row r="252" spans="1:16" ht="20.100000000000001" customHeight="1" x14ac:dyDescent="0.25">
      <c r="A252" s="21" t="str">
        <f>IF(Table1[[#This Row],[नाम]]="","",ROWS($A$1:A249))</f>
        <v/>
      </c>
      <c r="B252" s="22" t="str">
        <f>PROPER(IF('SD Teacher''s Data'!A250="","",'SD Teacher''s Data'!A250))</f>
        <v/>
      </c>
      <c r="C252" s="22" t="str">
        <f>PROPER(IF('SD Teacher''s Data'!F250="","",'SD Teacher''s Data'!F250))</f>
        <v/>
      </c>
      <c r="D252" s="23" t="str">
        <f>IF('SD Teacher''s Data'!E250="","",'SD Teacher''s Data'!E250)</f>
        <v/>
      </c>
      <c r="E252" s="24" t="str">
        <f>IF('SD Teacher''s Data'!K250="","",'SD Teacher''s Data'!K250)</f>
        <v/>
      </c>
      <c r="F252" s="24" t="str">
        <f>IF('SD Teacher''s Data'!B250="","",'SD Teacher''s Data'!B250)</f>
        <v/>
      </c>
      <c r="G252" s="12"/>
      <c r="H252" s="12"/>
      <c r="I252" s="12"/>
      <c r="J252" s="12"/>
      <c r="K252" s="14"/>
      <c r="L252" s="30" t="str">
        <f>IF('SD Teacher''s Data'!J250="","",'SD Teacher''s Data'!J250)</f>
        <v/>
      </c>
      <c r="M252" s="12"/>
      <c r="N252" s="12"/>
      <c r="O252" s="11"/>
      <c r="P252" s="12"/>
    </row>
    <row r="253" spans="1:16" ht="20.100000000000001" customHeight="1" x14ac:dyDescent="0.25">
      <c r="A253" s="21" t="str">
        <f>IF(Table1[[#This Row],[नाम]]="","",ROWS($A$1:A250))</f>
        <v/>
      </c>
      <c r="B253" s="22" t="str">
        <f>PROPER(IF('SD Teacher''s Data'!A251="","",'SD Teacher''s Data'!A251))</f>
        <v/>
      </c>
      <c r="C253" s="22" t="str">
        <f>PROPER(IF('SD Teacher''s Data'!F251="","",'SD Teacher''s Data'!F251))</f>
        <v/>
      </c>
      <c r="D253" s="23" t="str">
        <f>IF('SD Teacher''s Data'!E251="","",'SD Teacher''s Data'!E251)</f>
        <v/>
      </c>
      <c r="E253" s="24" t="str">
        <f>IF('SD Teacher''s Data'!K251="","",'SD Teacher''s Data'!K251)</f>
        <v/>
      </c>
      <c r="F253" s="24" t="str">
        <f>IF('SD Teacher''s Data'!B251="","",'SD Teacher''s Data'!B251)</f>
        <v/>
      </c>
      <c r="G253" s="12"/>
      <c r="H253" s="12"/>
      <c r="I253" s="12"/>
      <c r="J253" s="12"/>
      <c r="K253" s="14"/>
      <c r="L253" s="30" t="str">
        <f>IF('SD Teacher''s Data'!J251="","",'SD Teacher''s Data'!J251)</f>
        <v/>
      </c>
      <c r="M253" s="12"/>
      <c r="N253" s="12"/>
      <c r="O253" s="11"/>
      <c r="P253" s="12"/>
    </row>
    <row r="254" spans="1:16" ht="20.100000000000001" customHeight="1" x14ac:dyDescent="0.25">
      <c r="A254" s="21" t="str">
        <f>IF(Table1[[#This Row],[नाम]]="","",ROWS($A$1:A251))</f>
        <v/>
      </c>
      <c r="B254" s="22" t="str">
        <f>PROPER(IF('SD Teacher''s Data'!A252="","",'SD Teacher''s Data'!A252))</f>
        <v/>
      </c>
      <c r="C254" s="22" t="str">
        <f>PROPER(IF('SD Teacher''s Data'!F252="","",'SD Teacher''s Data'!F252))</f>
        <v/>
      </c>
      <c r="D254" s="23" t="str">
        <f>IF('SD Teacher''s Data'!E252="","",'SD Teacher''s Data'!E252)</f>
        <v/>
      </c>
      <c r="E254" s="24" t="str">
        <f>IF('SD Teacher''s Data'!K252="","",'SD Teacher''s Data'!K252)</f>
        <v/>
      </c>
      <c r="F254" s="24" t="str">
        <f>IF('SD Teacher''s Data'!B252="","",'SD Teacher''s Data'!B252)</f>
        <v/>
      </c>
      <c r="G254" s="12"/>
      <c r="H254" s="12"/>
      <c r="I254" s="12"/>
      <c r="J254" s="12"/>
      <c r="K254" s="14"/>
      <c r="L254" s="30" t="str">
        <f>IF('SD Teacher''s Data'!J252="","",'SD Teacher''s Data'!J252)</f>
        <v/>
      </c>
      <c r="M254" s="12"/>
      <c r="N254" s="12"/>
      <c r="O254" s="11"/>
      <c r="P254" s="12"/>
    </row>
    <row r="255" spans="1:16" ht="20.100000000000001" customHeight="1" x14ac:dyDescent="0.25">
      <c r="A255" s="21" t="str">
        <f>IF(Table1[[#This Row],[नाम]]="","",ROWS($A$1:A252))</f>
        <v/>
      </c>
      <c r="B255" s="22" t="str">
        <f>PROPER(IF('SD Teacher''s Data'!A253="","",'SD Teacher''s Data'!A253))</f>
        <v/>
      </c>
      <c r="C255" s="22" t="str">
        <f>PROPER(IF('SD Teacher''s Data'!F253="","",'SD Teacher''s Data'!F253))</f>
        <v/>
      </c>
      <c r="D255" s="23" t="str">
        <f>IF('SD Teacher''s Data'!E253="","",'SD Teacher''s Data'!E253)</f>
        <v/>
      </c>
      <c r="E255" s="24" t="str">
        <f>IF('SD Teacher''s Data'!K253="","",'SD Teacher''s Data'!K253)</f>
        <v/>
      </c>
      <c r="F255" s="24" t="str">
        <f>IF('SD Teacher''s Data'!B253="","",'SD Teacher''s Data'!B253)</f>
        <v/>
      </c>
      <c r="G255" s="12"/>
      <c r="H255" s="12"/>
      <c r="I255" s="12"/>
      <c r="J255" s="12"/>
      <c r="K255" s="14"/>
      <c r="L255" s="30" t="str">
        <f>IF('SD Teacher''s Data'!J253="","",'SD Teacher''s Data'!J253)</f>
        <v/>
      </c>
      <c r="M255" s="12"/>
      <c r="N255" s="12"/>
      <c r="O255" s="11"/>
      <c r="P255" s="12"/>
    </row>
    <row r="256" spans="1:16" ht="20.100000000000001" customHeight="1" x14ac:dyDescent="0.25">
      <c r="A256" s="21" t="str">
        <f>IF(Table1[[#This Row],[नाम]]="","",ROWS($A$1:A253))</f>
        <v/>
      </c>
      <c r="B256" s="22" t="str">
        <f>PROPER(IF('SD Teacher''s Data'!A254="","",'SD Teacher''s Data'!A254))</f>
        <v/>
      </c>
      <c r="C256" s="22" t="str">
        <f>PROPER(IF('SD Teacher''s Data'!F254="","",'SD Teacher''s Data'!F254))</f>
        <v/>
      </c>
      <c r="D256" s="23" t="str">
        <f>IF('SD Teacher''s Data'!E254="","",'SD Teacher''s Data'!E254)</f>
        <v/>
      </c>
      <c r="E256" s="24" t="str">
        <f>IF('SD Teacher''s Data'!K254="","",'SD Teacher''s Data'!K254)</f>
        <v/>
      </c>
      <c r="F256" s="24" t="str">
        <f>IF('SD Teacher''s Data'!B254="","",'SD Teacher''s Data'!B254)</f>
        <v/>
      </c>
      <c r="G256" s="12"/>
      <c r="H256" s="12"/>
      <c r="I256" s="12"/>
      <c r="J256" s="12"/>
      <c r="K256" s="14"/>
      <c r="L256" s="30" t="str">
        <f>IF('SD Teacher''s Data'!J254="","",'SD Teacher''s Data'!J254)</f>
        <v/>
      </c>
      <c r="M256" s="12"/>
      <c r="N256" s="12"/>
      <c r="O256" s="11"/>
      <c r="P256" s="12"/>
    </row>
    <row r="257" spans="1:16" ht="20.100000000000001" customHeight="1" x14ac:dyDescent="0.25">
      <c r="A257" s="21" t="str">
        <f>IF(Table1[[#This Row],[नाम]]="","",ROWS($A$1:A254))</f>
        <v/>
      </c>
      <c r="B257" s="22" t="str">
        <f>PROPER(IF('SD Teacher''s Data'!A255="","",'SD Teacher''s Data'!A255))</f>
        <v/>
      </c>
      <c r="C257" s="22" t="str">
        <f>PROPER(IF('SD Teacher''s Data'!F255="","",'SD Teacher''s Data'!F255))</f>
        <v/>
      </c>
      <c r="D257" s="23" t="str">
        <f>IF('SD Teacher''s Data'!E255="","",'SD Teacher''s Data'!E255)</f>
        <v/>
      </c>
      <c r="E257" s="24" t="str">
        <f>IF('SD Teacher''s Data'!K255="","",'SD Teacher''s Data'!K255)</f>
        <v/>
      </c>
      <c r="F257" s="24" t="str">
        <f>IF('SD Teacher''s Data'!B255="","",'SD Teacher''s Data'!B255)</f>
        <v/>
      </c>
      <c r="G257" s="12"/>
      <c r="H257" s="12"/>
      <c r="I257" s="12"/>
      <c r="J257" s="12"/>
      <c r="K257" s="14"/>
      <c r="L257" s="30" t="str">
        <f>IF('SD Teacher''s Data'!J255="","",'SD Teacher''s Data'!J255)</f>
        <v/>
      </c>
      <c r="M257" s="12"/>
      <c r="N257" s="12"/>
      <c r="O257" s="11"/>
      <c r="P257" s="12"/>
    </row>
    <row r="258" spans="1:16" ht="20.100000000000001" customHeight="1" x14ac:dyDescent="0.25">
      <c r="A258" s="21" t="str">
        <f>IF(Table1[[#This Row],[नाम]]="","",ROWS($A$1:A255))</f>
        <v/>
      </c>
      <c r="B258" s="22" t="str">
        <f>PROPER(IF('SD Teacher''s Data'!A256="","",'SD Teacher''s Data'!A256))</f>
        <v/>
      </c>
      <c r="C258" s="22" t="str">
        <f>PROPER(IF('SD Teacher''s Data'!F256="","",'SD Teacher''s Data'!F256))</f>
        <v/>
      </c>
      <c r="D258" s="23" t="str">
        <f>IF('SD Teacher''s Data'!E256="","",'SD Teacher''s Data'!E256)</f>
        <v/>
      </c>
      <c r="E258" s="24" t="str">
        <f>IF('SD Teacher''s Data'!K256="","",'SD Teacher''s Data'!K256)</f>
        <v/>
      </c>
      <c r="F258" s="24" t="str">
        <f>IF('SD Teacher''s Data'!B256="","",'SD Teacher''s Data'!B256)</f>
        <v/>
      </c>
      <c r="G258" s="12"/>
      <c r="H258" s="12"/>
      <c r="I258" s="12"/>
      <c r="J258" s="12"/>
      <c r="K258" s="14"/>
      <c r="L258" s="30" t="str">
        <f>IF('SD Teacher''s Data'!J256="","",'SD Teacher''s Data'!J256)</f>
        <v/>
      </c>
      <c r="M258" s="12"/>
      <c r="N258" s="12"/>
      <c r="O258" s="11"/>
      <c r="P258" s="12"/>
    </row>
    <row r="259" spans="1:16" ht="20.100000000000001" customHeight="1" x14ac:dyDescent="0.25">
      <c r="A259" s="21" t="str">
        <f>IF(Table1[[#This Row],[नाम]]="","",ROWS($A$1:A256))</f>
        <v/>
      </c>
      <c r="B259" s="22" t="str">
        <f>PROPER(IF('SD Teacher''s Data'!A257="","",'SD Teacher''s Data'!A257))</f>
        <v/>
      </c>
      <c r="C259" s="22" t="str">
        <f>PROPER(IF('SD Teacher''s Data'!F257="","",'SD Teacher''s Data'!F257))</f>
        <v/>
      </c>
      <c r="D259" s="23" t="str">
        <f>IF('SD Teacher''s Data'!E257="","",'SD Teacher''s Data'!E257)</f>
        <v/>
      </c>
      <c r="E259" s="24" t="str">
        <f>IF('SD Teacher''s Data'!K257="","",'SD Teacher''s Data'!K257)</f>
        <v/>
      </c>
      <c r="F259" s="24" t="str">
        <f>IF('SD Teacher''s Data'!B257="","",'SD Teacher''s Data'!B257)</f>
        <v/>
      </c>
      <c r="G259" s="12"/>
      <c r="H259" s="12"/>
      <c r="I259" s="12"/>
      <c r="J259" s="12"/>
      <c r="K259" s="14"/>
      <c r="L259" s="30" t="str">
        <f>IF('SD Teacher''s Data'!J257="","",'SD Teacher''s Data'!J257)</f>
        <v/>
      </c>
      <c r="M259" s="12"/>
      <c r="N259" s="12"/>
      <c r="O259" s="11"/>
      <c r="P259" s="12"/>
    </row>
    <row r="260" spans="1:16" ht="20.100000000000001" customHeight="1" x14ac:dyDescent="0.25">
      <c r="A260" s="21" t="str">
        <f>IF(Table1[[#This Row],[नाम]]="","",ROWS($A$1:A257))</f>
        <v/>
      </c>
      <c r="B260" s="22" t="str">
        <f>PROPER(IF('SD Teacher''s Data'!A258="","",'SD Teacher''s Data'!A258))</f>
        <v/>
      </c>
      <c r="C260" s="22" t="str">
        <f>PROPER(IF('SD Teacher''s Data'!F258="","",'SD Teacher''s Data'!F258))</f>
        <v/>
      </c>
      <c r="D260" s="23" t="str">
        <f>IF('SD Teacher''s Data'!E258="","",'SD Teacher''s Data'!E258)</f>
        <v/>
      </c>
      <c r="E260" s="24" t="str">
        <f>IF('SD Teacher''s Data'!K258="","",'SD Teacher''s Data'!K258)</f>
        <v/>
      </c>
      <c r="F260" s="24" t="str">
        <f>IF('SD Teacher''s Data'!B258="","",'SD Teacher''s Data'!B258)</f>
        <v/>
      </c>
      <c r="G260" s="12"/>
      <c r="H260" s="12"/>
      <c r="I260" s="12"/>
      <c r="J260" s="12"/>
      <c r="K260" s="14"/>
      <c r="L260" s="30" t="str">
        <f>IF('SD Teacher''s Data'!J258="","",'SD Teacher''s Data'!J258)</f>
        <v/>
      </c>
      <c r="M260" s="12"/>
      <c r="N260" s="12"/>
      <c r="O260" s="11"/>
      <c r="P260" s="12"/>
    </row>
    <row r="261" spans="1:16" ht="20.100000000000001" customHeight="1" x14ac:dyDescent="0.25">
      <c r="A261" s="21" t="str">
        <f>IF(Table1[[#This Row],[नाम]]="","",ROWS($A$1:A258))</f>
        <v/>
      </c>
      <c r="B261" s="22" t="str">
        <f>PROPER(IF('SD Teacher''s Data'!A259="","",'SD Teacher''s Data'!A259))</f>
        <v/>
      </c>
      <c r="C261" s="22" t="str">
        <f>PROPER(IF('SD Teacher''s Data'!F259="","",'SD Teacher''s Data'!F259))</f>
        <v/>
      </c>
      <c r="D261" s="23" t="str">
        <f>IF('SD Teacher''s Data'!E259="","",'SD Teacher''s Data'!E259)</f>
        <v/>
      </c>
      <c r="E261" s="24" t="str">
        <f>IF('SD Teacher''s Data'!K259="","",'SD Teacher''s Data'!K259)</f>
        <v/>
      </c>
      <c r="F261" s="24" t="str">
        <f>IF('SD Teacher''s Data'!B259="","",'SD Teacher''s Data'!B259)</f>
        <v/>
      </c>
      <c r="G261" s="12"/>
      <c r="H261" s="12"/>
      <c r="I261" s="12"/>
      <c r="J261" s="12"/>
      <c r="K261" s="14"/>
      <c r="L261" s="30" t="str">
        <f>IF('SD Teacher''s Data'!J259="","",'SD Teacher''s Data'!J259)</f>
        <v/>
      </c>
      <c r="M261" s="12"/>
      <c r="N261" s="12"/>
      <c r="O261" s="11"/>
      <c r="P261" s="12"/>
    </row>
    <row r="262" spans="1:16" ht="20.100000000000001" customHeight="1" x14ac:dyDescent="0.25">
      <c r="A262" s="21" t="str">
        <f>IF(Table1[[#This Row],[नाम]]="","",ROWS($A$1:A259))</f>
        <v/>
      </c>
      <c r="B262" s="22" t="str">
        <f>PROPER(IF('SD Teacher''s Data'!A260="","",'SD Teacher''s Data'!A260))</f>
        <v/>
      </c>
      <c r="C262" s="22" t="str">
        <f>PROPER(IF('SD Teacher''s Data'!F260="","",'SD Teacher''s Data'!F260))</f>
        <v/>
      </c>
      <c r="D262" s="23" t="str">
        <f>IF('SD Teacher''s Data'!E260="","",'SD Teacher''s Data'!E260)</f>
        <v/>
      </c>
      <c r="E262" s="24" t="str">
        <f>IF('SD Teacher''s Data'!K260="","",'SD Teacher''s Data'!K260)</f>
        <v/>
      </c>
      <c r="F262" s="24" t="str">
        <f>IF('SD Teacher''s Data'!B260="","",'SD Teacher''s Data'!B260)</f>
        <v/>
      </c>
      <c r="G262" s="12"/>
      <c r="H262" s="12"/>
      <c r="I262" s="12"/>
      <c r="J262" s="12"/>
      <c r="K262" s="14"/>
      <c r="L262" s="30" t="str">
        <f>IF('SD Teacher''s Data'!J260="","",'SD Teacher''s Data'!J260)</f>
        <v/>
      </c>
      <c r="M262" s="12"/>
      <c r="N262" s="12"/>
      <c r="O262" s="11"/>
      <c r="P262" s="12"/>
    </row>
    <row r="263" spans="1:16" ht="20.100000000000001" customHeight="1" x14ac:dyDescent="0.25">
      <c r="A263" s="21" t="str">
        <f>IF(Table1[[#This Row],[नाम]]="","",ROWS($A$1:A260))</f>
        <v/>
      </c>
      <c r="B263" s="22" t="str">
        <f>PROPER(IF('SD Teacher''s Data'!A261="","",'SD Teacher''s Data'!A261))</f>
        <v/>
      </c>
      <c r="C263" s="22" t="str">
        <f>PROPER(IF('SD Teacher''s Data'!F261="","",'SD Teacher''s Data'!F261))</f>
        <v/>
      </c>
      <c r="D263" s="23" t="str">
        <f>IF('SD Teacher''s Data'!E261="","",'SD Teacher''s Data'!E261)</f>
        <v/>
      </c>
      <c r="E263" s="24" t="str">
        <f>IF('SD Teacher''s Data'!K261="","",'SD Teacher''s Data'!K261)</f>
        <v/>
      </c>
      <c r="F263" s="24" t="str">
        <f>IF('SD Teacher''s Data'!B261="","",'SD Teacher''s Data'!B261)</f>
        <v/>
      </c>
      <c r="G263" s="12"/>
      <c r="H263" s="12"/>
      <c r="I263" s="12"/>
      <c r="J263" s="12"/>
      <c r="K263" s="14"/>
      <c r="L263" s="30" t="str">
        <f>IF('SD Teacher''s Data'!J261="","",'SD Teacher''s Data'!J261)</f>
        <v/>
      </c>
      <c r="M263" s="12"/>
      <c r="N263" s="12"/>
      <c r="O263" s="11"/>
      <c r="P263" s="12"/>
    </row>
    <row r="264" spans="1:16" ht="20.100000000000001" customHeight="1" x14ac:dyDescent="0.25">
      <c r="A264" s="21" t="str">
        <f>IF(Table1[[#This Row],[नाम]]="","",ROWS($A$1:A261))</f>
        <v/>
      </c>
      <c r="B264" s="22" t="str">
        <f>PROPER(IF('SD Teacher''s Data'!A262="","",'SD Teacher''s Data'!A262))</f>
        <v/>
      </c>
      <c r="C264" s="22" t="str">
        <f>PROPER(IF('SD Teacher''s Data'!F262="","",'SD Teacher''s Data'!F262))</f>
        <v/>
      </c>
      <c r="D264" s="23" t="str">
        <f>IF('SD Teacher''s Data'!E262="","",'SD Teacher''s Data'!E262)</f>
        <v/>
      </c>
      <c r="E264" s="24" t="str">
        <f>IF('SD Teacher''s Data'!K262="","",'SD Teacher''s Data'!K262)</f>
        <v/>
      </c>
      <c r="F264" s="24" t="str">
        <f>IF('SD Teacher''s Data'!B262="","",'SD Teacher''s Data'!B262)</f>
        <v/>
      </c>
      <c r="G264" s="12"/>
      <c r="H264" s="12"/>
      <c r="I264" s="12"/>
      <c r="J264" s="12"/>
      <c r="K264" s="14"/>
      <c r="L264" s="30" t="str">
        <f>IF('SD Teacher''s Data'!J262="","",'SD Teacher''s Data'!J262)</f>
        <v/>
      </c>
      <c r="M264" s="12"/>
      <c r="N264" s="12"/>
      <c r="O264" s="11"/>
      <c r="P264" s="12"/>
    </row>
    <row r="265" spans="1:16" ht="20.100000000000001" customHeight="1" x14ac:dyDescent="0.25">
      <c r="A265" s="21" t="str">
        <f>IF(Table1[[#This Row],[नाम]]="","",ROWS($A$1:A262))</f>
        <v/>
      </c>
      <c r="B265" s="22" t="str">
        <f>PROPER(IF('SD Teacher''s Data'!A263="","",'SD Teacher''s Data'!A263))</f>
        <v/>
      </c>
      <c r="C265" s="22" t="str">
        <f>PROPER(IF('SD Teacher''s Data'!F263="","",'SD Teacher''s Data'!F263))</f>
        <v/>
      </c>
      <c r="D265" s="23" t="str">
        <f>IF('SD Teacher''s Data'!E263="","",'SD Teacher''s Data'!E263)</f>
        <v/>
      </c>
      <c r="E265" s="24" t="str">
        <f>IF('SD Teacher''s Data'!K263="","",'SD Teacher''s Data'!K263)</f>
        <v/>
      </c>
      <c r="F265" s="24" t="str">
        <f>IF('SD Teacher''s Data'!B263="","",'SD Teacher''s Data'!B263)</f>
        <v/>
      </c>
      <c r="G265" s="12"/>
      <c r="H265" s="12"/>
      <c r="I265" s="12"/>
      <c r="J265" s="12"/>
      <c r="K265" s="14"/>
      <c r="L265" s="30" t="str">
        <f>IF('SD Teacher''s Data'!J263="","",'SD Teacher''s Data'!J263)</f>
        <v/>
      </c>
      <c r="M265" s="12"/>
      <c r="N265" s="12"/>
      <c r="O265" s="11"/>
      <c r="P265" s="12"/>
    </row>
    <row r="266" spans="1:16" ht="20.100000000000001" customHeight="1" x14ac:dyDescent="0.25">
      <c r="A266" s="21" t="str">
        <f>IF(Table1[[#This Row],[नाम]]="","",ROWS($A$1:A263))</f>
        <v/>
      </c>
      <c r="B266" s="22" t="str">
        <f>PROPER(IF('SD Teacher''s Data'!A264="","",'SD Teacher''s Data'!A264))</f>
        <v/>
      </c>
      <c r="C266" s="22" t="str">
        <f>PROPER(IF('SD Teacher''s Data'!F264="","",'SD Teacher''s Data'!F264))</f>
        <v/>
      </c>
      <c r="D266" s="23" t="str">
        <f>IF('SD Teacher''s Data'!E264="","",'SD Teacher''s Data'!E264)</f>
        <v/>
      </c>
      <c r="E266" s="24" t="str">
        <f>IF('SD Teacher''s Data'!K264="","",'SD Teacher''s Data'!K264)</f>
        <v/>
      </c>
      <c r="F266" s="24" t="str">
        <f>IF('SD Teacher''s Data'!B264="","",'SD Teacher''s Data'!B264)</f>
        <v/>
      </c>
      <c r="G266" s="12"/>
      <c r="H266" s="12"/>
      <c r="I266" s="12"/>
      <c r="J266" s="12"/>
      <c r="K266" s="14"/>
      <c r="L266" s="30" t="str">
        <f>IF('SD Teacher''s Data'!J264="","",'SD Teacher''s Data'!J264)</f>
        <v/>
      </c>
      <c r="M266" s="12"/>
      <c r="N266" s="12"/>
      <c r="O266" s="11"/>
      <c r="P266" s="12"/>
    </row>
    <row r="267" spans="1:16" ht="20.100000000000001" customHeight="1" x14ac:dyDescent="0.25">
      <c r="A267" s="21" t="str">
        <f>IF(Table1[[#This Row],[नाम]]="","",ROWS($A$1:A264))</f>
        <v/>
      </c>
      <c r="B267" s="22" t="str">
        <f>PROPER(IF('SD Teacher''s Data'!A265="","",'SD Teacher''s Data'!A265))</f>
        <v/>
      </c>
      <c r="C267" s="22" t="str">
        <f>PROPER(IF('SD Teacher''s Data'!F265="","",'SD Teacher''s Data'!F265))</f>
        <v/>
      </c>
      <c r="D267" s="23" t="str">
        <f>IF('SD Teacher''s Data'!E265="","",'SD Teacher''s Data'!E265)</f>
        <v/>
      </c>
      <c r="E267" s="24" t="str">
        <f>IF('SD Teacher''s Data'!K265="","",'SD Teacher''s Data'!K265)</f>
        <v/>
      </c>
      <c r="F267" s="24" t="str">
        <f>IF('SD Teacher''s Data'!B265="","",'SD Teacher''s Data'!B265)</f>
        <v/>
      </c>
      <c r="G267" s="12"/>
      <c r="H267" s="12"/>
      <c r="I267" s="12"/>
      <c r="J267" s="12"/>
      <c r="K267" s="14"/>
      <c r="L267" s="30" t="str">
        <f>IF('SD Teacher''s Data'!J265="","",'SD Teacher''s Data'!J265)</f>
        <v/>
      </c>
      <c r="M267" s="12"/>
      <c r="N267" s="12"/>
      <c r="O267" s="11"/>
      <c r="P267" s="12"/>
    </row>
    <row r="268" spans="1:16" ht="20.100000000000001" customHeight="1" x14ac:dyDescent="0.25">
      <c r="A268" s="21" t="str">
        <f>IF(Table1[[#This Row],[नाम]]="","",ROWS($A$1:A265))</f>
        <v/>
      </c>
      <c r="B268" s="22" t="str">
        <f>PROPER(IF('SD Teacher''s Data'!A266="","",'SD Teacher''s Data'!A266))</f>
        <v/>
      </c>
      <c r="C268" s="22" t="str">
        <f>PROPER(IF('SD Teacher''s Data'!F266="","",'SD Teacher''s Data'!F266))</f>
        <v/>
      </c>
      <c r="D268" s="23" t="str">
        <f>IF('SD Teacher''s Data'!E266="","",'SD Teacher''s Data'!E266)</f>
        <v/>
      </c>
      <c r="E268" s="24" t="str">
        <f>IF('SD Teacher''s Data'!K266="","",'SD Teacher''s Data'!K266)</f>
        <v/>
      </c>
      <c r="F268" s="24" t="str">
        <f>IF('SD Teacher''s Data'!B266="","",'SD Teacher''s Data'!B266)</f>
        <v/>
      </c>
      <c r="G268" s="12"/>
      <c r="H268" s="12"/>
      <c r="I268" s="12"/>
      <c r="J268" s="12"/>
      <c r="K268" s="14"/>
      <c r="L268" s="30" t="str">
        <f>IF('SD Teacher''s Data'!J266="","",'SD Teacher''s Data'!J266)</f>
        <v/>
      </c>
      <c r="M268" s="12"/>
      <c r="N268" s="12"/>
      <c r="O268" s="11"/>
      <c r="P268" s="12"/>
    </row>
    <row r="269" spans="1:16" ht="20.100000000000001" customHeight="1" x14ac:dyDescent="0.25">
      <c r="A269" s="21" t="str">
        <f>IF(Table1[[#This Row],[नाम]]="","",ROWS($A$1:A266))</f>
        <v/>
      </c>
      <c r="B269" s="22" t="str">
        <f>PROPER(IF('SD Teacher''s Data'!A267="","",'SD Teacher''s Data'!A267))</f>
        <v/>
      </c>
      <c r="C269" s="22" t="str">
        <f>PROPER(IF('SD Teacher''s Data'!F267="","",'SD Teacher''s Data'!F267))</f>
        <v/>
      </c>
      <c r="D269" s="23" t="str">
        <f>IF('SD Teacher''s Data'!E267="","",'SD Teacher''s Data'!E267)</f>
        <v/>
      </c>
      <c r="E269" s="24" t="str">
        <f>IF('SD Teacher''s Data'!K267="","",'SD Teacher''s Data'!K267)</f>
        <v/>
      </c>
      <c r="F269" s="24" t="str">
        <f>IF('SD Teacher''s Data'!B267="","",'SD Teacher''s Data'!B267)</f>
        <v/>
      </c>
      <c r="G269" s="12"/>
      <c r="H269" s="12"/>
      <c r="I269" s="12"/>
      <c r="J269" s="12"/>
      <c r="K269" s="14"/>
      <c r="L269" s="30" t="str">
        <f>IF('SD Teacher''s Data'!J267="","",'SD Teacher''s Data'!J267)</f>
        <v/>
      </c>
      <c r="M269" s="12"/>
      <c r="N269" s="12"/>
      <c r="O269" s="11"/>
      <c r="P269" s="12"/>
    </row>
    <row r="270" spans="1:16" ht="20.100000000000001" customHeight="1" x14ac:dyDescent="0.25">
      <c r="A270" s="21" t="str">
        <f>IF(Table1[[#This Row],[नाम]]="","",ROWS($A$1:A267))</f>
        <v/>
      </c>
      <c r="B270" s="22" t="str">
        <f>PROPER(IF('SD Teacher''s Data'!A268="","",'SD Teacher''s Data'!A268))</f>
        <v/>
      </c>
      <c r="C270" s="22" t="str">
        <f>PROPER(IF('SD Teacher''s Data'!F268="","",'SD Teacher''s Data'!F268))</f>
        <v/>
      </c>
      <c r="D270" s="23" t="str">
        <f>IF('SD Teacher''s Data'!E268="","",'SD Teacher''s Data'!E268)</f>
        <v/>
      </c>
      <c r="E270" s="24" t="str">
        <f>IF('SD Teacher''s Data'!K268="","",'SD Teacher''s Data'!K268)</f>
        <v/>
      </c>
      <c r="F270" s="24" t="str">
        <f>IF('SD Teacher''s Data'!B268="","",'SD Teacher''s Data'!B268)</f>
        <v/>
      </c>
      <c r="G270" s="12"/>
      <c r="H270" s="12"/>
      <c r="I270" s="12"/>
      <c r="J270" s="12"/>
      <c r="K270" s="14"/>
      <c r="L270" s="30" t="str">
        <f>IF('SD Teacher''s Data'!J268="","",'SD Teacher''s Data'!J268)</f>
        <v/>
      </c>
      <c r="M270" s="12"/>
      <c r="N270" s="12"/>
      <c r="O270" s="11"/>
      <c r="P270" s="12"/>
    </row>
    <row r="271" spans="1:16" ht="20.100000000000001" customHeight="1" x14ac:dyDescent="0.25">
      <c r="A271" s="21" t="str">
        <f>IF(Table1[[#This Row],[नाम]]="","",ROWS($A$1:A268))</f>
        <v/>
      </c>
      <c r="B271" s="22" t="str">
        <f>PROPER(IF('SD Teacher''s Data'!A269="","",'SD Teacher''s Data'!A269))</f>
        <v/>
      </c>
      <c r="C271" s="22" t="str">
        <f>PROPER(IF('SD Teacher''s Data'!F269="","",'SD Teacher''s Data'!F269))</f>
        <v/>
      </c>
      <c r="D271" s="23" t="str">
        <f>IF('SD Teacher''s Data'!E269="","",'SD Teacher''s Data'!E269)</f>
        <v/>
      </c>
      <c r="E271" s="24" t="str">
        <f>IF('SD Teacher''s Data'!K269="","",'SD Teacher''s Data'!K269)</f>
        <v/>
      </c>
      <c r="F271" s="24" t="str">
        <f>IF('SD Teacher''s Data'!B269="","",'SD Teacher''s Data'!B269)</f>
        <v/>
      </c>
      <c r="G271" s="12"/>
      <c r="H271" s="12"/>
      <c r="I271" s="12"/>
      <c r="J271" s="12"/>
      <c r="K271" s="14"/>
      <c r="L271" s="30" t="str">
        <f>IF('SD Teacher''s Data'!J269="","",'SD Teacher''s Data'!J269)</f>
        <v/>
      </c>
      <c r="M271" s="12"/>
      <c r="N271" s="12"/>
      <c r="O271" s="11"/>
      <c r="P271" s="12"/>
    </row>
    <row r="272" spans="1:16" ht="20.100000000000001" customHeight="1" x14ac:dyDescent="0.25">
      <c r="A272" s="21" t="str">
        <f>IF(Table1[[#This Row],[नाम]]="","",ROWS($A$1:A269))</f>
        <v/>
      </c>
      <c r="B272" s="22" t="str">
        <f>PROPER(IF('SD Teacher''s Data'!A270="","",'SD Teacher''s Data'!A270))</f>
        <v/>
      </c>
      <c r="C272" s="22" t="str">
        <f>PROPER(IF('SD Teacher''s Data'!F270="","",'SD Teacher''s Data'!F270))</f>
        <v/>
      </c>
      <c r="D272" s="23" t="str">
        <f>IF('SD Teacher''s Data'!E270="","",'SD Teacher''s Data'!E270)</f>
        <v/>
      </c>
      <c r="E272" s="24" t="str">
        <f>IF('SD Teacher''s Data'!K270="","",'SD Teacher''s Data'!K270)</f>
        <v/>
      </c>
      <c r="F272" s="24" t="str">
        <f>IF('SD Teacher''s Data'!B270="","",'SD Teacher''s Data'!B270)</f>
        <v/>
      </c>
      <c r="G272" s="12"/>
      <c r="H272" s="12"/>
      <c r="I272" s="12"/>
      <c r="J272" s="12"/>
      <c r="K272" s="14"/>
      <c r="L272" s="30" t="str">
        <f>IF('SD Teacher''s Data'!J270="","",'SD Teacher''s Data'!J270)</f>
        <v/>
      </c>
      <c r="M272" s="12"/>
      <c r="N272" s="12"/>
      <c r="O272" s="11"/>
      <c r="P272" s="12"/>
    </row>
    <row r="273" spans="1:16" ht="20.100000000000001" customHeight="1" x14ac:dyDescent="0.25">
      <c r="A273" s="21" t="str">
        <f>IF(Table1[[#This Row],[नाम]]="","",ROWS($A$1:A270))</f>
        <v/>
      </c>
      <c r="B273" s="22" t="str">
        <f>PROPER(IF('SD Teacher''s Data'!A271="","",'SD Teacher''s Data'!A271))</f>
        <v/>
      </c>
      <c r="C273" s="22" t="str">
        <f>PROPER(IF('SD Teacher''s Data'!F271="","",'SD Teacher''s Data'!F271))</f>
        <v/>
      </c>
      <c r="D273" s="23" t="str">
        <f>IF('SD Teacher''s Data'!E271="","",'SD Teacher''s Data'!E271)</f>
        <v/>
      </c>
      <c r="E273" s="24" t="str">
        <f>IF('SD Teacher''s Data'!K271="","",'SD Teacher''s Data'!K271)</f>
        <v/>
      </c>
      <c r="F273" s="24" t="str">
        <f>IF('SD Teacher''s Data'!B271="","",'SD Teacher''s Data'!B271)</f>
        <v/>
      </c>
      <c r="G273" s="12"/>
      <c r="H273" s="12"/>
      <c r="I273" s="12"/>
      <c r="J273" s="12"/>
      <c r="K273" s="14"/>
      <c r="L273" s="30" t="str">
        <f>IF('SD Teacher''s Data'!J271="","",'SD Teacher''s Data'!J271)</f>
        <v/>
      </c>
      <c r="M273" s="12"/>
      <c r="N273" s="12"/>
      <c r="O273" s="11"/>
      <c r="P273" s="12"/>
    </row>
    <row r="274" spans="1:16" ht="20.100000000000001" customHeight="1" x14ac:dyDescent="0.25">
      <c r="A274" s="21" t="str">
        <f>IF(Table1[[#This Row],[नाम]]="","",ROWS($A$1:A271))</f>
        <v/>
      </c>
      <c r="B274" s="22" t="str">
        <f>PROPER(IF('SD Teacher''s Data'!A272="","",'SD Teacher''s Data'!A272))</f>
        <v/>
      </c>
      <c r="C274" s="22" t="str">
        <f>PROPER(IF('SD Teacher''s Data'!F272="","",'SD Teacher''s Data'!F272))</f>
        <v/>
      </c>
      <c r="D274" s="23" t="str">
        <f>IF('SD Teacher''s Data'!E272="","",'SD Teacher''s Data'!E272)</f>
        <v/>
      </c>
      <c r="E274" s="24" t="str">
        <f>IF('SD Teacher''s Data'!K272="","",'SD Teacher''s Data'!K272)</f>
        <v/>
      </c>
      <c r="F274" s="24" t="str">
        <f>IF('SD Teacher''s Data'!B272="","",'SD Teacher''s Data'!B272)</f>
        <v/>
      </c>
      <c r="G274" s="12"/>
      <c r="H274" s="12"/>
      <c r="I274" s="12"/>
      <c r="J274" s="12"/>
      <c r="K274" s="14"/>
      <c r="L274" s="30" t="str">
        <f>IF('SD Teacher''s Data'!J272="","",'SD Teacher''s Data'!J272)</f>
        <v/>
      </c>
      <c r="M274" s="12"/>
      <c r="N274" s="12"/>
      <c r="O274" s="11"/>
      <c r="P274" s="12"/>
    </row>
    <row r="275" spans="1:16" ht="20.100000000000001" customHeight="1" x14ac:dyDescent="0.25">
      <c r="A275" s="21" t="str">
        <f>IF(Table1[[#This Row],[नाम]]="","",ROWS($A$1:A272))</f>
        <v/>
      </c>
      <c r="B275" s="22" t="str">
        <f>PROPER(IF('SD Teacher''s Data'!A273="","",'SD Teacher''s Data'!A273))</f>
        <v/>
      </c>
      <c r="C275" s="22" t="str">
        <f>PROPER(IF('SD Teacher''s Data'!F273="","",'SD Teacher''s Data'!F273))</f>
        <v/>
      </c>
      <c r="D275" s="23" t="str">
        <f>IF('SD Teacher''s Data'!E273="","",'SD Teacher''s Data'!E273)</f>
        <v/>
      </c>
      <c r="E275" s="24" t="str">
        <f>IF('SD Teacher''s Data'!K273="","",'SD Teacher''s Data'!K273)</f>
        <v/>
      </c>
      <c r="F275" s="24" t="str">
        <f>IF('SD Teacher''s Data'!B273="","",'SD Teacher''s Data'!B273)</f>
        <v/>
      </c>
      <c r="G275" s="12"/>
      <c r="H275" s="12"/>
      <c r="I275" s="12"/>
      <c r="J275" s="12"/>
      <c r="K275" s="14"/>
      <c r="L275" s="30" t="str">
        <f>IF('SD Teacher''s Data'!J273="","",'SD Teacher''s Data'!J273)</f>
        <v/>
      </c>
      <c r="M275" s="12"/>
      <c r="N275" s="12"/>
      <c r="O275" s="11"/>
      <c r="P275" s="12"/>
    </row>
    <row r="276" spans="1:16" ht="20.100000000000001" customHeight="1" x14ac:dyDescent="0.25">
      <c r="A276" s="21" t="str">
        <f>IF(Table1[[#This Row],[नाम]]="","",ROWS($A$1:A273))</f>
        <v/>
      </c>
      <c r="B276" s="22" t="str">
        <f>PROPER(IF('SD Teacher''s Data'!A274="","",'SD Teacher''s Data'!A274))</f>
        <v/>
      </c>
      <c r="C276" s="22" t="str">
        <f>PROPER(IF('SD Teacher''s Data'!F274="","",'SD Teacher''s Data'!F274))</f>
        <v/>
      </c>
      <c r="D276" s="23" t="str">
        <f>IF('SD Teacher''s Data'!E274="","",'SD Teacher''s Data'!E274)</f>
        <v/>
      </c>
      <c r="E276" s="24" t="str">
        <f>IF('SD Teacher''s Data'!K274="","",'SD Teacher''s Data'!K274)</f>
        <v/>
      </c>
      <c r="F276" s="24" t="str">
        <f>IF('SD Teacher''s Data'!B274="","",'SD Teacher''s Data'!B274)</f>
        <v/>
      </c>
      <c r="G276" s="12"/>
      <c r="H276" s="12"/>
      <c r="I276" s="12"/>
      <c r="J276" s="12"/>
      <c r="K276" s="14"/>
      <c r="L276" s="30" t="str">
        <f>IF('SD Teacher''s Data'!J274="","",'SD Teacher''s Data'!J274)</f>
        <v/>
      </c>
      <c r="M276" s="12"/>
      <c r="N276" s="12"/>
      <c r="O276" s="11"/>
      <c r="P276" s="12"/>
    </row>
    <row r="277" spans="1:16" ht="20.100000000000001" customHeight="1" x14ac:dyDescent="0.25">
      <c r="A277" s="21" t="str">
        <f>IF(Table1[[#This Row],[नाम]]="","",ROWS($A$1:A274))</f>
        <v/>
      </c>
      <c r="B277" s="22" t="str">
        <f>PROPER(IF('SD Teacher''s Data'!A275="","",'SD Teacher''s Data'!A275))</f>
        <v/>
      </c>
      <c r="C277" s="22" t="str">
        <f>PROPER(IF('SD Teacher''s Data'!F275="","",'SD Teacher''s Data'!F275))</f>
        <v/>
      </c>
      <c r="D277" s="23" t="str">
        <f>IF('SD Teacher''s Data'!E275="","",'SD Teacher''s Data'!E275)</f>
        <v/>
      </c>
      <c r="E277" s="24" t="str">
        <f>IF('SD Teacher''s Data'!K275="","",'SD Teacher''s Data'!K275)</f>
        <v/>
      </c>
      <c r="F277" s="24" t="str">
        <f>IF('SD Teacher''s Data'!B275="","",'SD Teacher''s Data'!B275)</f>
        <v/>
      </c>
      <c r="G277" s="12"/>
      <c r="H277" s="12"/>
      <c r="I277" s="12"/>
      <c r="J277" s="12"/>
      <c r="K277" s="14"/>
      <c r="L277" s="30" t="str">
        <f>IF('SD Teacher''s Data'!J275="","",'SD Teacher''s Data'!J275)</f>
        <v/>
      </c>
      <c r="M277" s="12"/>
      <c r="N277" s="12"/>
      <c r="O277" s="11"/>
      <c r="P277" s="12"/>
    </row>
    <row r="278" spans="1:16" ht="20.100000000000001" customHeight="1" x14ac:dyDescent="0.25">
      <c r="A278" s="21" t="str">
        <f>IF(Table1[[#This Row],[नाम]]="","",ROWS($A$1:A275))</f>
        <v/>
      </c>
      <c r="B278" s="22" t="str">
        <f>PROPER(IF('SD Teacher''s Data'!A276="","",'SD Teacher''s Data'!A276))</f>
        <v/>
      </c>
      <c r="C278" s="22" t="str">
        <f>PROPER(IF('SD Teacher''s Data'!F276="","",'SD Teacher''s Data'!F276))</f>
        <v/>
      </c>
      <c r="D278" s="23" t="str">
        <f>IF('SD Teacher''s Data'!E276="","",'SD Teacher''s Data'!E276)</f>
        <v/>
      </c>
      <c r="E278" s="24" t="str">
        <f>IF('SD Teacher''s Data'!K276="","",'SD Teacher''s Data'!K276)</f>
        <v/>
      </c>
      <c r="F278" s="24" t="str">
        <f>IF('SD Teacher''s Data'!B276="","",'SD Teacher''s Data'!B276)</f>
        <v/>
      </c>
      <c r="G278" s="12"/>
      <c r="H278" s="12"/>
      <c r="I278" s="12"/>
      <c r="J278" s="12"/>
      <c r="K278" s="14"/>
      <c r="L278" s="30" t="str">
        <f>IF('SD Teacher''s Data'!J276="","",'SD Teacher''s Data'!J276)</f>
        <v/>
      </c>
      <c r="M278" s="12"/>
      <c r="N278" s="12"/>
      <c r="O278" s="11"/>
      <c r="P278" s="12"/>
    </row>
    <row r="279" spans="1:16" ht="20.100000000000001" customHeight="1" x14ac:dyDescent="0.25">
      <c r="A279" s="21" t="str">
        <f>IF(Table1[[#This Row],[नाम]]="","",ROWS($A$1:A276))</f>
        <v/>
      </c>
      <c r="B279" s="22" t="str">
        <f>PROPER(IF('SD Teacher''s Data'!A277="","",'SD Teacher''s Data'!A277))</f>
        <v/>
      </c>
      <c r="C279" s="22" t="str">
        <f>PROPER(IF('SD Teacher''s Data'!F277="","",'SD Teacher''s Data'!F277))</f>
        <v/>
      </c>
      <c r="D279" s="23" t="str">
        <f>IF('SD Teacher''s Data'!E277="","",'SD Teacher''s Data'!E277)</f>
        <v/>
      </c>
      <c r="E279" s="24" t="str">
        <f>IF('SD Teacher''s Data'!K277="","",'SD Teacher''s Data'!K277)</f>
        <v/>
      </c>
      <c r="F279" s="24" t="str">
        <f>IF('SD Teacher''s Data'!B277="","",'SD Teacher''s Data'!B277)</f>
        <v/>
      </c>
      <c r="G279" s="12"/>
      <c r="H279" s="12"/>
      <c r="I279" s="12"/>
      <c r="J279" s="12"/>
      <c r="K279" s="14"/>
      <c r="L279" s="30" t="str">
        <f>IF('SD Teacher''s Data'!J277="","",'SD Teacher''s Data'!J277)</f>
        <v/>
      </c>
      <c r="M279" s="12"/>
      <c r="N279" s="12"/>
      <c r="O279" s="11"/>
      <c r="P279" s="12"/>
    </row>
    <row r="280" spans="1:16" ht="20.100000000000001" customHeight="1" x14ac:dyDescent="0.25">
      <c r="A280" s="21" t="str">
        <f>IF(Table1[[#This Row],[नाम]]="","",ROWS($A$1:A277))</f>
        <v/>
      </c>
      <c r="B280" s="22" t="str">
        <f>PROPER(IF('SD Teacher''s Data'!A278="","",'SD Teacher''s Data'!A278))</f>
        <v/>
      </c>
      <c r="C280" s="22" t="str">
        <f>PROPER(IF('SD Teacher''s Data'!F278="","",'SD Teacher''s Data'!F278))</f>
        <v/>
      </c>
      <c r="D280" s="23" t="str">
        <f>IF('SD Teacher''s Data'!E278="","",'SD Teacher''s Data'!E278)</f>
        <v/>
      </c>
      <c r="E280" s="24" t="str">
        <f>IF('SD Teacher''s Data'!K278="","",'SD Teacher''s Data'!K278)</f>
        <v/>
      </c>
      <c r="F280" s="24" t="str">
        <f>IF('SD Teacher''s Data'!B278="","",'SD Teacher''s Data'!B278)</f>
        <v/>
      </c>
      <c r="G280" s="12"/>
      <c r="H280" s="12"/>
      <c r="I280" s="12"/>
      <c r="J280" s="12"/>
      <c r="K280" s="14"/>
      <c r="L280" s="30" t="str">
        <f>IF('SD Teacher''s Data'!J278="","",'SD Teacher''s Data'!J278)</f>
        <v/>
      </c>
      <c r="M280" s="12"/>
      <c r="N280" s="12"/>
      <c r="O280" s="11"/>
      <c r="P280" s="12"/>
    </row>
    <row r="281" spans="1:16" ht="20.100000000000001" customHeight="1" x14ac:dyDescent="0.25">
      <c r="A281" s="21" t="str">
        <f>IF(Table1[[#This Row],[नाम]]="","",ROWS($A$1:A278))</f>
        <v/>
      </c>
      <c r="B281" s="22" t="str">
        <f>PROPER(IF('SD Teacher''s Data'!A279="","",'SD Teacher''s Data'!A279))</f>
        <v/>
      </c>
      <c r="C281" s="22" t="str">
        <f>PROPER(IF('SD Teacher''s Data'!F279="","",'SD Teacher''s Data'!F279))</f>
        <v/>
      </c>
      <c r="D281" s="23" t="str">
        <f>IF('SD Teacher''s Data'!E279="","",'SD Teacher''s Data'!E279)</f>
        <v/>
      </c>
      <c r="E281" s="24" t="str">
        <f>IF('SD Teacher''s Data'!K279="","",'SD Teacher''s Data'!K279)</f>
        <v/>
      </c>
      <c r="F281" s="24" t="str">
        <f>IF('SD Teacher''s Data'!B279="","",'SD Teacher''s Data'!B279)</f>
        <v/>
      </c>
      <c r="G281" s="12"/>
      <c r="H281" s="12"/>
      <c r="I281" s="12"/>
      <c r="J281" s="12"/>
      <c r="K281" s="14"/>
      <c r="L281" s="30" t="str">
        <f>IF('SD Teacher''s Data'!J279="","",'SD Teacher''s Data'!J279)</f>
        <v/>
      </c>
      <c r="M281" s="12"/>
      <c r="N281" s="12"/>
      <c r="O281" s="11"/>
      <c r="P281" s="12"/>
    </row>
    <row r="282" spans="1:16" ht="20.100000000000001" customHeight="1" x14ac:dyDescent="0.25">
      <c r="A282" s="21" t="str">
        <f>IF(Table1[[#This Row],[नाम]]="","",ROWS($A$1:A279))</f>
        <v/>
      </c>
      <c r="B282" s="22" t="str">
        <f>PROPER(IF('SD Teacher''s Data'!A280="","",'SD Teacher''s Data'!A280))</f>
        <v/>
      </c>
      <c r="C282" s="22" t="str">
        <f>PROPER(IF('SD Teacher''s Data'!F280="","",'SD Teacher''s Data'!F280))</f>
        <v/>
      </c>
      <c r="D282" s="23" t="str">
        <f>IF('SD Teacher''s Data'!E280="","",'SD Teacher''s Data'!E280)</f>
        <v/>
      </c>
      <c r="E282" s="24" t="str">
        <f>IF('SD Teacher''s Data'!K280="","",'SD Teacher''s Data'!K280)</f>
        <v/>
      </c>
      <c r="F282" s="24" t="str">
        <f>IF('SD Teacher''s Data'!B280="","",'SD Teacher''s Data'!B280)</f>
        <v/>
      </c>
      <c r="G282" s="12"/>
      <c r="H282" s="12"/>
      <c r="I282" s="12"/>
      <c r="J282" s="12"/>
      <c r="K282" s="14"/>
      <c r="L282" s="30" t="str">
        <f>IF('SD Teacher''s Data'!J280="","",'SD Teacher''s Data'!J280)</f>
        <v/>
      </c>
      <c r="M282" s="12"/>
      <c r="N282" s="12"/>
      <c r="O282" s="11"/>
      <c r="P282" s="12"/>
    </row>
    <row r="283" spans="1:16" ht="20.100000000000001" customHeight="1" x14ac:dyDescent="0.25">
      <c r="A283" s="21" t="str">
        <f>IF(Table1[[#This Row],[नाम]]="","",ROWS($A$1:A280))</f>
        <v/>
      </c>
      <c r="B283" s="22" t="str">
        <f>PROPER(IF('SD Teacher''s Data'!A281="","",'SD Teacher''s Data'!A281))</f>
        <v/>
      </c>
      <c r="C283" s="22" t="str">
        <f>PROPER(IF('SD Teacher''s Data'!F281="","",'SD Teacher''s Data'!F281))</f>
        <v/>
      </c>
      <c r="D283" s="23" t="str">
        <f>IF('SD Teacher''s Data'!E281="","",'SD Teacher''s Data'!E281)</f>
        <v/>
      </c>
      <c r="E283" s="24" t="str">
        <f>IF('SD Teacher''s Data'!K281="","",'SD Teacher''s Data'!K281)</f>
        <v/>
      </c>
      <c r="F283" s="24" t="str">
        <f>IF('SD Teacher''s Data'!B281="","",'SD Teacher''s Data'!B281)</f>
        <v/>
      </c>
      <c r="G283" s="12"/>
      <c r="H283" s="12"/>
      <c r="I283" s="12"/>
      <c r="J283" s="12"/>
      <c r="K283" s="14"/>
      <c r="L283" s="30" t="str">
        <f>IF('SD Teacher''s Data'!J281="","",'SD Teacher''s Data'!J281)</f>
        <v/>
      </c>
      <c r="M283" s="12"/>
      <c r="N283" s="12"/>
      <c r="O283" s="11"/>
      <c r="P283" s="12"/>
    </row>
    <row r="284" spans="1:16" ht="20.100000000000001" customHeight="1" x14ac:dyDescent="0.25">
      <c r="A284" s="21" t="str">
        <f>IF(Table1[[#This Row],[नाम]]="","",ROWS($A$1:A281))</f>
        <v/>
      </c>
      <c r="B284" s="22" t="str">
        <f>PROPER(IF('SD Teacher''s Data'!A282="","",'SD Teacher''s Data'!A282))</f>
        <v/>
      </c>
      <c r="C284" s="22" t="str">
        <f>PROPER(IF('SD Teacher''s Data'!F282="","",'SD Teacher''s Data'!F282))</f>
        <v/>
      </c>
      <c r="D284" s="23" t="str">
        <f>IF('SD Teacher''s Data'!E282="","",'SD Teacher''s Data'!E282)</f>
        <v/>
      </c>
      <c r="E284" s="24" t="str">
        <f>IF('SD Teacher''s Data'!K282="","",'SD Teacher''s Data'!K282)</f>
        <v/>
      </c>
      <c r="F284" s="24" t="str">
        <f>IF('SD Teacher''s Data'!B282="","",'SD Teacher''s Data'!B282)</f>
        <v/>
      </c>
      <c r="G284" s="12"/>
      <c r="H284" s="12"/>
      <c r="I284" s="12"/>
      <c r="J284" s="12"/>
      <c r="K284" s="14"/>
      <c r="L284" s="30" t="str">
        <f>IF('SD Teacher''s Data'!J282="","",'SD Teacher''s Data'!J282)</f>
        <v/>
      </c>
      <c r="M284" s="12"/>
      <c r="N284" s="12"/>
      <c r="O284" s="11"/>
      <c r="P284" s="12"/>
    </row>
    <row r="285" spans="1:16" ht="20.100000000000001" customHeight="1" x14ac:dyDescent="0.25">
      <c r="A285" s="21" t="str">
        <f>IF(Table1[[#This Row],[नाम]]="","",ROWS($A$1:A282))</f>
        <v/>
      </c>
      <c r="B285" s="22" t="str">
        <f>PROPER(IF('SD Teacher''s Data'!A283="","",'SD Teacher''s Data'!A283))</f>
        <v/>
      </c>
      <c r="C285" s="22" t="str">
        <f>PROPER(IF('SD Teacher''s Data'!F283="","",'SD Teacher''s Data'!F283))</f>
        <v/>
      </c>
      <c r="D285" s="23" t="str">
        <f>IF('SD Teacher''s Data'!E283="","",'SD Teacher''s Data'!E283)</f>
        <v/>
      </c>
      <c r="E285" s="24" t="str">
        <f>IF('SD Teacher''s Data'!K283="","",'SD Teacher''s Data'!K283)</f>
        <v/>
      </c>
      <c r="F285" s="24" t="str">
        <f>IF('SD Teacher''s Data'!B283="","",'SD Teacher''s Data'!B283)</f>
        <v/>
      </c>
      <c r="G285" s="12"/>
      <c r="H285" s="12"/>
      <c r="I285" s="12"/>
      <c r="J285" s="12"/>
      <c r="K285" s="14"/>
      <c r="L285" s="30" t="str">
        <f>IF('SD Teacher''s Data'!J283="","",'SD Teacher''s Data'!J283)</f>
        <v/>
      </c>
      <c r="M285" s="12"/>
      <c r="N285" s="12"/>
      <c r="O285" s="11"/>
      <c r="P285" s="12"/>
    </row>
    <row r="286" spans="1:16" ht="20.100000000000001" customHeight="1" x14ac:dyDescent="0.25">
      <c r="A286" s="21" t="str">
        <f>IF(Table1[[#This Row],[नाम]]="","",ROWS($A$1:A283))</f>
        <v/>
      </c>
      <c r="B286" s="22" t="str">
        <f>PROPER(IF('SD Teacher''s Data'!A284="","",'SD Teacher''s Data'!A284))</f>
        <v/>
      </c>
      <c r="C286" s="22" t="str">
        <f>PROPER(IF('SD Teacher''s Data'!F284="","",'SD Teacher''s Data'!F284))</f>
        <v/>
      </c>
      <c r="D286" s="23" t="str">
        <f>IF('SD Teacher''s Data'!E284="","",'SD Teacher''s Data'!E284)</f>
        <v/>
      </c>
      <c r="E286" s="24" t="str">
        <f>IF('SD Teacher''s Data'!K284="","",'SD Teacher''s Data'!K284)</f>
        <v/>
      </c>
      <c r="F286" s="24" t="str">
        <f>IF('SD Teacher''s Data'!B284="","",'SD Teacher''s Data'!B284)</f>
        <v/>
      </c>
      <c r="G286" s="12"/>
      <c r="H286" s="12"/>
      <c r="I286" s="12"/>
      <c r="J286" s="12"/>
      <c r="K286" s="14"/>
      <c r="L286" s="30" t="str">
        <f>IF('SD Teacher''s Data'!J284="","",'SD Teacher''s Data'!J284)</f>
        <v/>
      </c>
      <c r="M286" s="12"/>
      <c r="N286" s="12"/>
      <c r="O286" s="11"/>
      <c r="P286" s="12"/>
    </row>
    <row r="287" spans="1:16" ht="20.100000000000001" customHeight="1" x14ac:dyDescent="0.25">
      <c r="A287" s="21" t="str">
        <f>IF(Table1[[#This Row],[नाम]]="","",ROWS($A$1:A284))</f>
        <v/>
      </c>
      <c r="B287" s="22" t="str">
        <f>PROPER(IF('SD Teacher''s Data'!A285="","",'SD Teacher''s Data'!A285))</f>
        <v/>
      </c>
      <c r="C287" s="22" t="str">
        <f>PROPER(IF('SD Teacher''s Data'!F285="","",'SD Teacher''s Data'!F285))</f>
        <v/>
      </c>
      <c r="D287" s="23" t="str">
        <f>IF('SD Teacher''s Data'!E285="","",'SD Teacher''s Data'!E285)</f>
        <v/>
      </c>
      <c r="E287" s="24" t="str">
        <f>IF('SD Teacher''s Data'!K285="","",'SD Teacher''s Data'!K285)</f>
        <v/>
      </c>
      <c r="F287" s="24" t="str">
        <f>IF('SD Teacher''s Data'!B285="","",'SD Teacher''s Data'!B285)</f>
        <v/>
      </c>
      <c r="G287" s="12"/>
      <c r="H287" s="12"/>
      <c r="I287" s="12"/>
      <c r="J287" s="12"/>
      <c r="K287" s="14"/>
      <c r="L287" s="30" t="str">
        <f>IF('SD Teacher''s Data'!J285="","",'SD Teacher''s Data'!J285)</f>
        <v/>
      </c>
      <c r="M287" s="12"/>
      <c r="N287" s="12"/>
      <c r="O287" s="11"/>
      <c r="P287" s="12"/>
    </row>
    <row r="288" spans="1:16" ht="20.100000000000001" customHeight="1" x14ac:dyDescent="0.25">
      <c r="A288" s="21" t="str">
        <f>IF(Table1[[#This Row],[नाम]]="","",ROWS($A$1:A285))</f>
        <v/>
      </c>
      <c r="B288" s="22" t="str">
        <f>PROPER(IF('SD Teacher''s Data'!A286="","",'SD Teacher''s Data'!A286))</f>
        <v/>
      </c>
      <c r="C288" s="22" t="str">
        <f>PROPER(IF('SD Teacher''s Data'!F286="","",'SD Teacher''s Data'!F286))</f>
        <v/>
      </c>
      <c r="D288" s="23" t="str">
        <f>IF('SD Teacher''s Data'!E286="","",'SD Teacher''s Data'!E286)</f>
        <v/>
      </c>
      <c r="E288" s="24" t="str">
        <f>IF('SD Teacher''s Data'!K286="","",'SD Teacher''s Data'!K286)</f>
        <v/>
      </c>
      <c r="F288" s="24" t="str">
        <f>IF('SD Teacher''s Data'!B286="","",'SD Teacher''s Data'!B286)</f>
        <v/>
      </c>
      <c r="G288" s="12"/>
      <c r="H288" s="12"/>
      <c r="I288" s="12"/>
      <c r="J288" s="12"/>
      <c r="K288" s="14"/>
      <c r="L288" s="30" t="str">
        <f>IF('SD Teacher''s Data'!J286="","",'SD Teacher''s Data'!J286)</f>
        <v/>
      </c>
      <c r="M288" s="12"/>
      <c r="N288" s="12"/>
      <c r="O288" s="11"/>
      <c r="P288" s="12"/>
    </row>
    <row r="289" spans="1:16" ht="20.100000000000001" customHeight="1" x14ac:dyDescent="0.25">
      <c r="A289" s="21" t="str">
        <f>IF(Table1[[#This Row],[नाम]]="","",ROWS($A$1:A286))</f>
        <v/>
      </c>
      <c r="B289" s="22" t="str">
        <f>PROPER(IF('SD Teacher''s Data'!A287="","",'SD Teacher''s Data'!A287))</f>
        <v/>
      </c>
      <c r="C289" s="22" t="str">
        <f>PROPER(IF('SD Teacher''s Data'!F287="","",'SD Teacher''s Data'!F287))</f>
        <v/>
      </c>
      <c r="D289" s="23" t="str">
        <f>IF('SD Teacher''s Data'!E287="","",'SD Teacher''s Data'!E287)</f>
        <v/>
      </c>
      <c r="E289" s="24" t="str">
        <f>IF('SD Teacher''s Data'!K287="","",'SD Teacher''s Data'!K287)</f>
        <v/>
      </c>
      <c r="F289" s="24" t="str">
        <f>IF('SD Teacher''s Data'!B287="","",'SD Teacher''s Data'!B287)</f>
        <v/>
      </c>
      <c r="G289" s="12"/>
      <c r="H289" s="12"/>
      <c r="I289" s="12"/>
      <c r="J289" s="12"/>
      <c r="K289" s="14"/>
      <c r="L289" s="30" t="str">
        <f>IF('SD Teacher''s Data'!J287="","",'SD Teacher''s Data'!J287)</f>
        <v/>
      </c>
      <c r="M289" s="12"/>
      <c r="N289" s="12"/>
      <c r="O289" s="11"/>
      <c r="P289" s="12"/>
    </row>
    <row r="290" spans="1:16" ht="20.100000000000001" customHeight="1" x14ac:dyDescent="0.25">
      <c r="A290" s="21" t="str">
        <f>IF(Table1[[#This Row],[नाम]]="","",ROWS($A$1:A287))</f>
        <v/>
      </c>
      <c r="B290" s="22" t="str">
        <f>PROPER(IF('SD Teacher''s Data'!A288="","",'SD Teacher''s Data'!A288))</f>
        <v/>
      </c>
      <c r="C290" s="22" t="str">
        <f>PROPER(IF('SD Teacher''s Data'!F288="","",'SD Teacher''s Data'!F288))</f>
        <v/>
      </c>
      <c r="D290" s="23" t="str">
        <f>IF('SD Teacher''s Data'!E288="","",'SD Teacher''s Data'!E288)</f>
        <v/>
      </c>
      <c r="E290" s="24" t="str">
        <f>IF('SD Teacher''s Data'!K288="","",'SD Teacher''s Data'!K288)</f>
        <v/>
      </c>
      <c r="F290" s="24" t="str">
        <f>IF('SD Teacher''s Data'!B288="","",'SD Teacher''s Data'!B288)</f>
        <v/>
      </c>
      <c r="G290" s="12"/>
      <c r="H290" s="12"/>
      <c r="I290" s="12"/>
      <c r="J290" s="12"/>
      <c r="K290" s="14"/>
      <c r="L290" s="30" t="str">
        <f>IF('SD Teacher''s Data'!J288="","",'SD Teacher''s Data'!J288)</f>
        <v/>
      </c>
      <c r="M290" s="12"/>
      <c r="N290" s="12"/>
      <c r="O290" s="11"/>
      <c r="P290" s="12"/>
    </row>
    <row r="291" spans="1:16" ht="20.100000000000001" customHeight="1" x14ac:dyDescent="0.25">
      <c r="A291" s="21" t="str">
        <f>IF(Table1[[#This Row],[नाम]]="","",ROWS($A$1:A288))</f>
        <v/>
      </c>
      <c r="B291" s="22" t="str">
        <f>PROPER(IF('SD Teacher''s Data'!A289="","",'SD Teacher''s Data'!A289))</f>
        <v/>
      </c>
      <c r="C291" s="22" t="str">
        <f>PROPER(IF('SD Teacher''s Data'!F289="","",'SD Teacher''s Data'!F289))</f>
        <v/>
      </c>
      <c r="D291" s="23" t="str">
        <f>IF('SD Teacher''s Data'!E289="","",'SD Teacher''s Data'!E289)</f>
        <v/>
      </c>
      <c r="E291" s="24" t="str">
        <f>IF('SD Teacher''s Data'!K289="","",'SD Teacher''s Data'!K289)</f>
        <v/>
      </c>
      <c r="F291" s="24" t="str">
        <f>IF('SD Teacher''s Data'!B289="","",'SD Teacher''s Data'!B289)</f>
        <v/>
      </c>
      <c r="G291" s="12"/>
      <c r="H291" s="12"/>
      <c r="I291" s="12"/>
      <c r="J291" s="12"/>
      <c r="K291" s="14"/>
      <c r="L291" s="30" t="str">
        <f>IF('SD Teacher''s Data'!J289="","",'SD Teacher''s Data'!J289)</f>
        <v/>
      </c>
      <c r="M291" s="12"/>
      <c r="N291" s="12"/>
      <c r="O291" s="11"/>
      <c r="P291" s="12"/>
    </row>
    <row r="292" spans="1:16" ht="20.100000000000001" customHeight="1" x14ac:dyDescent="0.25">
      <c r="A292" s="21" t="str">
        <f>IF(Table1[[#This Row],[नाम]]="","",ROWS($A$1:A289))</f>
        <v/>
      </c>
      <c r="B292" s="22" t="str">
        <f>PROPER(IF('SD Teacher''s Data'!A290="","",'SD Teacher''s Data'!A290))</f>
        <v/>
      </c>
      <c r="C292" s="22" t="str">
        <f>PROPER(IF('SD Teacher''s Data'!F290="","",'SD Teacher''s Data'!F290))</f>
        <v/>
      </c>
      <c r="D292" s="23" t="str">
        <f>IF('SD Teacher''s Data'!E290="","",'SD Teacher''s Data'!E290)</f>
        <v/>
      </c>
      <c r="E292" s="24" t="str">
        <f>IF('SD Teacher''s Data'!K290="","",'SD Teacher''s Data'!K290)</f>
        <v/>
      </c>
      <c r="F292" s="24" t="str">
        <f>IF('SD Teacher''s Data'!B290="","",'SD Teacher''s Data'!B290)</f>
        <v/>
      </c>
      <c r="G292" s="12"/>
      <c r="H292" s="12"/>
      <c r="I292" s="12"/>
      <c r="J292" s="12"/>
      <c r="K292" s="14"/>
      <c r="L292" s="30" t="str">
        <f>IF('SD Teacher''s Data'!J290="","",'SD Teacher''s Data'!J290)</f>
        <v/>
      </c>
      <c r="M292" s="12"/>
      <c r="N292" s="12"/>
      <c r="O292" s="11"/>
      <c r="P292" s="12"/>
    </row>
    <row r="293" spans="1:16" ht="20.100000000000001" customHeight="1" x14ac:dyDescent="0.25">
      <c r="A293" s="21" t="str">
        <f>IF(Table1[[#This Row],[नाम]]="","",ROWS($A$1:A290))</f>
        <v/>
      </c>
      <c r="B293" s="22" t="str">
        <f>PROPER(IF('SD Teacher''s Data'!A291="","",'SD Teacher''s Data'!A291))</f>
        <v/>
      </c>
      <c r="C293" s="22" t="str">
        <f>PROPER(IF('SD Teacher''s Data'!F291="","",'SD Teacher''s Data'!F291))</f>
        <v/>
      </c>
      <c r="D293" s="23" t="str">
        <f>IF('SD Teacher''s Data'!E291="","",'SD Teacher''s Data'!E291)</f>
        <v/>
      </c>
      <c r="E293" s="24" t="str">
        <f>IF('SD Teacher''s Data'!K291="","",'SD Teacher''s Data'!K291)</f>
        <v/>
      </c>
      <c r="F293" s="24" t="str">
        <f>IF('SD Teacher''s Data'!B291="","",'SD Teacher''s Data'!B291)</f>
        <v/>
      </c>
      <c r="G293" s="12"/>
      <c r="H293" s="12"/>
      <c r="I293" s="12"/>
      <c r="J293" s="12"/>
      <c r="K293" s="14"/>
      <c r="L293" s="30" t="str">
        <f>IF('SD Teacher''s Data'!J291="","",'SD Teacher''s Data'!J291)</f>
        <v/>
      </c>
      <c r="M293" s="12"/>
      <c r="N293" s="12"/>
      <c r="O293" s="11"/>
      <c r="P293" s="12"/>
    </row>
    <row r="294" spans="1:16" ht="20.100000000000001" customHeight="1" x14ac:dyDescent="0.25">
      <c r="A294" s="21" t="str">
        <f>IF(Table1[[#This Row],[नाम]]="","",ROWS($A$1:A291))</f>
        <v/>
      </c>
      <c r="B294" s="22" t="str">
        <f>PROPER(IF('SD Teacher''s Data'!A292="","",'SD Teacher''s Data'!A292))</f>
        <v/>
      </c>
      <c r="C294" s="22" t="str">
        <f>PROPER(IF('SD Teacher''s Data'!F292="","",'SD Teacher''s Data'!F292))</f>
        <v/>
      </c>
      <c r="D294" s="23" t="str">
        <f>IF('SD Teacher''s Data'!E292="","",'SD Teacher''s Data'!E292)</f>
        <v/>
      </c>
      <c r="E294" s="24" t="str">
        <f>IF('SD Teacher''s Data'!K292="","",'SD Teacher''s Data'!K292)</f>
        <v/>
      </c>
      <c r="F294" s="24" t="str">
        <f>IF('SD Teacher''s Data'!B292="","",'SD Teacher''s Data'!B292)</f>
        <v/>
      </c>
      <c r="G294" s="12"/>
      <c r="H294" s="12"/>
      <c r="I294" s="12"/>
      <c r="J294" s="12"/>
      <c r="K294" s="14"/>
      <c r="L294" s="30" t="str">
        <f>IF('SD Teacher''s Data'!J292="","",'SD Teacher''s Data'!J292)</f>
        <v/>
      </c>
      <c r="M294" s="12"/>
      <c r="N294" s="12"/>
      <c r="O294" s="11"/>
      <c r="P294" s="12"/>
    </row>
    <row r="295" spans="1:16" ht="20.100000000000001" customHeight="1" x14ac:dyDescent="0.25">
      <c r="A295" s="25" t="str">
        <f>IF(Table1[[#This Row],[नाम]]="","",ROWS($A$1:A292))</f>
        <v/>
      </c>
      <c r="B295" s="26" t="str">
        <f>PROPER(IF('SD Teacher''s Data'!A293="","",'SD Teacher''s Data'!A293))</f>
        <v/>
      </c>
      <c r="C295" s="26" t="str">
        <f>PROPER(IF('SD Teacher''s Data'!F293="","",'SD Teacher''s Data'!F293))</f>
        <v/>
      </c>
      <c r="D295" s="27" t="str">
        <f>IF('SD Teacher''s Data'!E293="","",'SD Teacher''s Data'!E293)</f>
        <v/>
      </c>
      <c r="E295" s="28" t="str">
        <f>IF('SD Teacher''s Data'!K293="","",'SD Teacher''s Data'!K293)</f>
        <v/>
      </c>
      <c r="F295" s="28" t="str">
        <f>IF('SD Teacher''s Data'!B293="","",'SD Teacher''s Data'!B293)</f>
        <v/>
      </c>
      <c r="G295" s="15"/>
      <c r="H295" s="15"/>
      <c r="I295" s="16"/>
      <c r="J295" s="16"/>
      <c r="K295" s="11"/>
      <c r="L295" s="31" t="str">
        <f>IF('SD Teacher''s Data'!J293="","",'SD Teacher''s Data'!J293)</f>
        <v/>
      </c>
      <c r="M295" s="16"/>
      <c r="N295" s="16"/>
      <c r="O295" s="11"/>
      <c r="P295" s="12"/>
    </row>
    <row r="296" spans="1:16" ht="20.100000000000001" customHeight="1" x14ac:dyDescent="0.25">
      <c r="A296" s="25" t="str">
        <f>IF(Table1[[#This Row],[नाम]]="","",ROWS($A$1:A293))</f>
        <v/>
      </c>
      <c r="B296" s="26" t="str">
        <f>PROPER(IF('SD Teacher''s Data'!A294="","",'SD Teacher''s Data'!A294))</f>
        <v/>
      </c>
      <c r="C296" s="26" t="str">
        <f>PROPER(IF('SD Teacher''s Data'!F294="","",'SD Teacher''s Data'!F294))</f>
        <v/>
      </c>
      <c r="D296" s="27" t="str">
        <f>IF('SD Teacher''s Data'!E294="","",'SD Teacher''s Data'!E294)</f>
        <v/>
      </c>
      <c r="E296" s="28" t="str">
        <f>IF('SD Teacher''s Data'!K294="","",'SD Teacher''s Data'!K294)</f>
        <v/>
      </c>
      <c r="F296" s="28" t="str">
        <f>IF('SD Teacher''s Data'!B294="","",'SD Teacher''s Data'!B294)</f>
        <v/>
      </c>
      <c r="G296" s="15"/>
      <c r="H296" s="15"/>
      <c r="I296" s="16"/>
      <c r="J296" s="16"/>
      <c r="K296" s="11"/>
      <c r="L296" s="31" t="str">
        <f>IF('SD Teacher''s Data'!J294="","",'SD Teacher''s Data'!J294)</f>
        <v/>
      </c>
      <c r="M296" s="16"/>
      <c r="N296" s="16"/>
      <c r="O296" s="11"/>
      <c r="P296" s="12"/>
    </row>
    <row r="297" spans="1:16" ht="20.100000000000001" customHeight="1" x14ac:dyDescent="0.25">
      <c r="A297" s="25" t="str">
        <f>IF(Table1[[#This Row],[नाम]]="","",ROWS($A$1:A294))</f>
        <v/>
      </c>
      <c r="B297" s="26" t="str">
        <f>PROPER(IF('SD Teacher''s Data'!A295="","",'SD Teacher''s Data'!A295))</f>
        <v/>
      </c>
      <c r="C297" s="26" t="str">
        <f>PROPER(IF('SD Teacher''s Data'!F295="","",'SD Teacher''s Data'!F295))</f>
        <v/>
      </c>
      <c r="D297" s="27" t="str">
        <f>IF('SD Teacher''s Data'!E295="","",'SD Teacher''s Data'!E295)</f>
        <v/>
      </c>
      <c r="E297" s="28" t="str">
        <f>IF('SD Teacher''s Data'!K295="","",'SD Teacher''s Data'!K295)</f>
        <v/>
      </c>
      <c r="F297" s="28" t="str">
        <f>IF('SD Teacher''s Data'!B295="","",'SD Teacher''s Data'!B295)</f>
        <v/>
      </c>
      <c r="G297" s="15"/>
      <c r="H297" s="15"/>
      <c r="I297" s="16"/>
      <c r="J297" s="16"/>
      <c r="K297" s="11"/>
      <c r="L297" s="31" t="str">
        <f>IF('SD Teacher''s Data'!J295="","",'SD Teacher''s Data'!J295)</f>
        <v/>
      </c>
      <c r="M297" s="16"/>
      <c r="N297" s="16"/>
      <c r="O297" s="11"/>
      <c r="P297" s="12"/>
    </row>
    <row r="298" spans="1:16" ht="20.100000000000001" customHeight="1" x14ac:dyDescent="0.25">
      <c r="A298" s="25" t="str">
        <f>IF(Table1[[#This Row],[नाम]]="","",ROWS($A$1:A295))</f>
        <v/>
      </c>
      <c r="B298" s="26" t="str">
        <f>PROPER(IF('SD Teacher''s Data'!A296="","",'SD Teacher''s Data'!A296))</f>
        <v/>
      </c>
      <c r="C298" s="26" t="str">
        <f>PROPER(IF('SD Teacher''s Data'!F296="","",'SD Teacher''s Data'!F296))</f>
        <v/>
      </c>
      <c r="D298" s="27" t="str">
        <f>IF('SD Teacher''s Data'!E296="","",'SD Teacher''s Data'!E296)</f>
        <v/>
      </c>
      <c r="E298" s="28" t="str">
        <f>IF('SD Teacher''s Data'!K296="","",'SD Teacher''s Data'!K296)</f>
        <v/>
      </c>
      <c r="F298" s="28" t="str">
        <f>IF('SD Teacher''s Data'!B296="","",'SD Teacher''s Data'!B296)</f>
        <v/>
      </c>
      <c r="G298" s="15"/>
      <c r="H298" s="15"/>
      <c r="I298" s="16"/>
      <c r="J298" s="16"/>
      <c r="K298" s="11"/>
      <c r="L298" s="31" t="str">
        <f>IF('SD Teacher''s Data'!J296="","",'SD Teacher''s Data'!J296)</f>
        <v/>
      </c>
      <c r="M298" s="16"/>
      <c r="N298" s="16"/>
      <c r="O298" s="11"/>
      <c r="P298" s="12"/>
    </row>
    <row r="299" spans="1:16" ht="20.100000000000001" customHeight="1" x14ac:dyDescent="0.25">
      <c r="A299" s="25" t="str">
        <f>IF(Table1[[#This Row],[नाम]]="","",ROWS($A$1:A296))</f>
        <v/>
      </c>
      <c r="B299" s="26" t="str">
        <f>PROPER(IF('SD Teacher''s Data'!A297="","",'SD Teacher''s Data'!A297))</f>
        <v/>
      </c>
      <c r="C299" s="26" t="str">
        <f>PROPER(IF('SD Teacher''s Data'!F297="","",'SD Teacher''s Data'!F297))</f>
        <v/>
      </c>
      <c r="D299" s="27" t="str">
        <f>IF('SD Teacher''s Data'!E297="","",'SD Teacher''s Data'!E297)</f>
        <v/>
      </c>
      <c r="E299" s="28" t="str">
        <f>IF('SD Teacher''s Data'!K297="","",'SD Teacher''s Data'!K297)</f>
        <v/>
      </c>
      <c r="F299" s="28" t="str">
        <f>IF('SD Teacher''s Data'!B297="","",'SD Teacher''s Data'!B297)</f>
        <v/>
      </c>
      <c r="G299" s="15"/>
      <c r="H299" s="15"/>
      <c r="I299" s="16"/>
      <c r="J299" s="16"/>
      <c r="K299" s="11"/>
      <c r="L299" s="31" t="str">
        <f>IF('SD Teacher''s Data'!J297="","",'SD Teacher''s Data'!J297)</f>
        <v/>
      </c>
      <c r="M299" s="16"/>
      <c r="N299" s="16"/>
      <c r="O299" s="11"/>
      <c r="P299" s="12"/>
    </row>
  </sheetData>
  <sheetProtection password="CCE4" sheet="1" objects="1" scenarios="1"/>
  <mergeCells count="2">
    <mergeCell ref="A1:P1"/>
    <mergeCell ref="A2:P2"/>
  </mergeCells>
  <dataValidations count="2">
    <dataValidation type="list" allowBlank="1" showInputMessage="1" showErrorMessage="1" sqref="G4:G299 P4:P299">
      <formula1>"Yes,No"</formula1>
    </dataValidation>
    <dataValidation type="list" allowBlank="1" showInputMessage="1" showErrorMessage="1" sqref="H4:H299">
      <formula1>"8%,16%,NA"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5"/>
  <sheetViews>
    <sheetView view="pageBreakPreview" zoomScale="115" zoomScaleNormal="100" zoomScaleSheetLayoutView="115" workbookViewId="0">
      <selection activeCell="C6" sqref="C6:G6"/>
    </sheetView>
  </sheetViews>
  <sheetFormatPr defaultRowHeight="15" x14ac:dyDescent="0.25"/>
  <cols>
    <col min="1" max="1" width="11.28515625" style="38" customWidth="1"/>
    <col min="2" max="2" width="16.7109375" style="38" customWidth="1"/>
    <col min="3" max="6" width="17.7109375" style="38" customWidth="1"/>
    <col min="7" max="16384" width="9.140625" style="38"/>
  </cols>
  <sheetData>
    <row r="1" spans="1:6" ht="24.75" customHeight="1" x14ac:dyDescent="0.25">
      <c r="A1" s="93" t="str">
        <f>'Emp. Data'!A1</f>
        <v>Government Senior Secondary School, Rooppura</v>
      </c>
      <c r="B1" s="93"/>
      <c r="C1" s="93"/>
      <c r="D1" s="93"/>
      <c r="E1" s="93"/>
      <c r="F1" s="93"/>
    </row>
    <row r="2" spans="1:6" ht="33.75" customHeight="1" x14ac:dyDescent="0.25">
      <c r="A2" s="94" t="s">
        <v>206</v>
      </c>
      <c r="B2" s="94"/>
      <c r="C2" s="94"/>
      <c r="D2" s="94"/>
      <c r="E2" s="94"/>
      <c r="F2" s="94"/>
    </row>
    <row r="3" spans="1:6" s="39" customFormat="1" ht="21" customHeight="1" x14ac:dyDescent="0.25">
      <c r="A3" s="41" t="s">
        <v>63</v>
      </c>
      <c r="B3" s="41" t="s">
        <v>64</v>
      </c>
      <c r="C3" s="41" t="s">
        <v>65</v>
      </c>
      <c r="D3" s="41" t="s">
        <v>66</v>
      </c>
      <c r="E3" s="41" t="s">
        <v>67</v>
      </c>
      <c r="F3" s="41" t="s">
        <v>66</v>
      </c>
    </row>
    <row r="4" spans="1:6" ht="24.95" customHeight="1" x14ac:dyDescent="0.25">
      <c r="A4" s="42">
        <v>1</v>
      </c>
      <c r="B4" s="42" t="s">
        <v>42</v>
      </c>
      <c r="C4" s="37">
        <v>1</v>
      </c>
      <c r="D4" s="40">
        <v>44276</v>
      </c>
      <c r="E4" s="37">
        <v>6258</v>
      </c>
      <c r="F4" s="40">
        <v>44287</v>
      </c>
    </row>
    <row r="5" spans="1:6" ht="24.95" customHeight="1" x14ac:dyDescent="0.25">
      <c r="A5" s="42">
        <v>2</v>
      </c>
      <c r="B5" s="42" t="s">
        <v>41</v>
      </c>
      <c r="C5" s="37">
        <v>2</v>
      </c>
      <c r="D5" s="40">
        <v>44277</v>
      </c>
      <c r="E5" s="37">
        <v>6259</v>
      </c>
      <c r="F5" s="40">
        <v>44288</v>
      </c>
    </row>
    <row r="6" spans="1:6" ht="24.95" customHeight="1" x14ac:dyDescent="0.25">
      <c r="A6" s="42">
        <v>3</v>
      </c>
      <c r="B6" s="42" t="s">
        <v>43</v>
      </c>
      <c r="C6" s="37">
        <v>3</v>
      </c>
      <c r="D6" s="40">
        <v>44278</v>
      </c>
      <c r="E6" s="37">
        <v>6260</v>
      </c>
      <c r="F6" s="40">
        <v>44289</v>
      </c>
    </row>
    <row r="7" spans="1:6" ht="24.95" customHeight="1" x14ac:dyDescent="0.25">
      <c r="A7" s="42">
        <v>4</v>
      </c>
      <c r="B7" s="42" t="s">
        <v>44</v>
      </c>
      <c r="C7" s="37">
        <v>4</v>
      </c>
      <c r="D7" s="40">
        <v>44279</v>
      </c>
      <c r="E7" s="37">
        <v>6261</v>
      </c>
      <c r="F7" s="40">
        <v>44290</v>
      </c>
    </row>
    <row r="8" spans="1:6" ht="24.95" customHeight="1" x14ac:dyDescent="0.25">
      <c r="A8" s="42">
        <v>5</v>
      </c>
      <c r="B8" s="42" t="s">
        <v>45</v>
      </c>
      <c r="C8" s="37">
        <v>5</v>
      </c>
      <c r="D8" s="40">
        <v>44280</v>
      </c>
      <c r="E8" s="37">
        <v>6262</v>
      </c>
      <c r="F8" s="40">
        <v>44291</v>
      </c>
    </row>
    <row r="9" spans="1:6" ht="24.95" customHeight="1" x14ac:dyDescent="0.25">
      <c r="A9" s="42">
        <v>6</v>
      </c>
      <c r="B9" s="42" t="s">
        <v>46</v>
      </c>
      <c r="C9" s="37">
        <v>6</v>
      </c>
      <c r="D9" s="40">
        <v>44281</v>
      </c>
      <c r="E9" s="37">
        <v>6263</v>
      </c>
      <c r="F9" s="40">
        <v>44292</v>
      </c>
    </row>
    <row r="10" spans="1:6" ht="24.95" customHeight="1" x14ac:dyDescent="0.25">
      <c r="A10" s="42">
        <v>7</v>
      </c>
      <c r="B10" s="42" t="s">
        <v>47</v>
      </c>
      <c r="C10" s="37">
        <v>7</v>
      </c>
      <c r="D10" s="40">
        <v>44282</v>
      </c>
      <c r="E10" s="37">
        <v>6264</v>
      </c>
      <c r="F10" s="40">
        <v>44293</v>
      </c>
    </row>
    <row r="11" spans="1:6" ht="24.95" customHeight="1" x14ac:dyDescent="0.25">
      <c r="A11" s="42">
        <v>8</v>
      </c>
      <c r="B11" s="42" t="s">
        <v>48</v>
      </c>
      <c r="C11" s="37">
        <v>8</v>
      </c>
      <c r="D11" s="40">
        <v>44283</v>
      </c>
      <c r="E11" s="37">
        <v>6265</v>
      </c>
      <c r="F11" s="40">
        <v>44294</v>
      </c>
    </row>
    <row r="12" spans="1:6" ht="24.95" customHeight="1" x14ac:dyDescent="0.25">
      <c r="A12" s="42">
        <v>9</v>
      </c>
      <c r="B12" s="42" t="s">
        <v>49</v>
      </c>
      <c r="C12" s="37">
        <v>9</v>
      </c>
      <c r="D12" s="40">
        <v>44284</v>
      </c>
      <c r="E12" s="37">
        <v>6266</v>
      </c>
      <c r="F12" s="40">
        <v>44295</v>
      </c>
    </row>
    <row r="13" spans="1:6" ht="24.95" customHeight="1" x14ac:dyDescent="0.25">
      <c r="A13" s="42">
        <v>10</v>
      </c>
      <c r="B13" s="42" t="s">
        <v>50</v>
      </c>
      <c r="C13" s="37">
        <v>10</v>
      </c>
      <c r="D13" s="40">
        <v>44285</v>
      </c>
      <c r="E13" s="37">
        <v>6267</v>
      </c>
      <c r="F13" s="40">
        <v>44296</v>
      </c>
    </row>
    <row r="14" spans="1:6" ht="24.95" customHeight="1" x14ac:dyDescent="0.25">
      <c r="A14" s="42">
        <v>11</v>
      </c>
      <c r="B14" s="42" t="s">
        <v>51</v>
      </c>
      <c r="C14" s="37">
        <v>11</v>
      </c>
      <c r="D14" s="40">
        <v>44286</v>
      </c>
      <c r="E14" s="37">
        <v>6268</v>
      </c>
      <c r="F14" s="40">
        <v>44297</v>
      </c>
    </row>
    <row r="15" spans="1:6" ht="24.95" customHeight="1" x14ac:dyDescent="0.25">
      <c r="A15" s="42">
        <v>12</v>
      </c>
      <c r="B15" s="42" t="s">
        <v>52</v>
      </c>
      <c r="C15" s="37">
        <v>12</v>
      </c>
      <c r="D15" s="40">
        <v>44287</v>
      </c>
      <c r="E15" s="37">
        <v>6269</v>
      </c>
      <c r="F15" s="40">
        <v>44298</v>
      </c>
    </row>
  </sheetData>
  <sheetProtection password="CCE4" sheet="1" objects="1" scenarios="1"/>
  <mergeCells count="2">
    <mergeCell ref="A1:F1"/>
    <mergeCell ref="A2:F2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99"/>
  <sheetViews>
    <sheetView view="pageBreakPreview" zoomScale="115" zoomScaleNormal="100" zoomScaleSheetLayoutView="115" workbookViewId="0">
      <selection activeCell="K4" sqref="K4:K5"/>
    </sheetView>
  </sheetViews>
  <sheetFormatPr defaultRowHeight="20.100000000000001" customHeight="1" x14ac:dyDescent="0.25"/>
  <cols>
    <col min="1" max="1" width="5.7109375" style="43" customWidth="1"/>
    <col min="2" max="2" width="32.42578125" style="43" customWidth="1"/>
    <col min="3" max="10" width="10.7109375" style="43" customWidth="1"/>
    <col min="11" max="11" width="12.42578125" style="43" customWidth="1"/>
    <col min="12" max="16384" width="9.140625" style="43"/>
  </cols>
  <sheetData>
    <row r="1" spans="1:11" ht="26.25" customHeight="1" x14ac:dyDescent="0.25">
      <c r="A1" s="95" t="str">
        <f>'Emp. Data'!A1</f>
        <v>Government Senior Secondary School, Rooppura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31.5" customHeight="1" x14ac:dyDescent="0.25">
      <c r="A2" s="96" t="s">
        <v>204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39.75" customHeight="1" x14ac:dyDescent="0.25">
      <c r="A3" s="34" t="s">
        <v>63</v>
      </c>
      <c r="B3" s="34" t="s">
        <v>0</v>
      </c>
      <c r="C3" s="34" t="s">
        <v>212</v>
      </c>
      <c r="D3" s="34" t="s">
        <v>10</v>
      </c>
      <c r="E3" s="34" t="s">
        <v>11</v>
      </c>
      <c r="F3" s="34" t="s">
        <v>14</v>
      </c>
      <c r="G3" s="34" t="s">
        <v>15</v>
      </c>
      <c r="H3" s="34" t="s">
        <v>16</v>
      </c>
      <c r="I3" s="34" t="s">
        <v>17</v>
      </c>
      <c r="J3" s="34" t="s">
        <v>18</v>
      </c>
      <c r="K3" s="34" t="s">
        <v>202</v>
      </c>
    </row>
    <row r="4" spans="1:11" ht="20.100000000000001" customHeight="1" x14ac:dyDescent="0.25">
      <c r="A4" s="46">
        <f>IF(Table2[[#This Row],[नाम]]="","",ROWS($A$1:A1))</f>
        <v>1</v>
      </c>
      <c r="B4" s="47" t="str">
        <f>PROPER(IF(Table1[[#This Row],[नाम]]="","",Table1[[#This Row],[नाम]]))</f>
        <v>Aditya Jakhad</v>
      </c>
      <c r="C4" s="45">
        <v>14600</v>
      </c>
      <c r="D4" s="45"/>
      <c r="E4" s="45"/>
      <c r="F4" s="45"/>
      <c r="G4" s="45"/>
      <c r="H4" s="45"/>
      <c r="I4" s="45"/>
      <c r="J4" s="45"/>
      <c r="K4" s="46">
        <f>SUM(Table2[[#This Row],[मार्च मूल वेतन]:[अन्य 3]])</f>
        <v>14600</v>
      </c>
    </row>
    <row r="5" spans="1:11" ht="20.100000000000001" customHeight="1" x14ac:dyDescent="0.25">
      <c r="A5" s="46">
        <f>IF(Table2[[#This Row],[नाम]]="","",ROWS($A$1:A2))</f>
        <v>2</v>
      </c>
      <c r="B5" s="47" t="str">
        <f>PROPER(IF(Table1[[#This Row],[नाम]]="","",Table1[[#This Row],[नाम]]))</f>
        <v>Ashwini Kumar</v>
      </c>
      <c r="C5" s="45">
        <v>43800</v>
      </c>
      <c r="D5" s="45"/>
      <c r="E5" s="45"/>
      <c r="F5" s="45"/>
      <c r="G5" s="45"/>
      <c r="H5" s="45"/>
      <c r="I5" s="45"/>
      <c r="J5" s="45"/>
      <c r="K5" s="46">
        <f>SUM(Table2[[#This Row],[मार्च मूल वेतन]:[अन्य 3]])</f>
        <v>43800</v>
      </c>
    </row>
    <row r="6" spans="1:11" ht="20.100000000000001" customHeight="1" x14ac:dyDescent="0.25">
      <c r="A6" s="46">
        <f>IF(Table2[[#This Row],[नाम]]="","",ROWS($A$1:A3))</f>
        <v>3</v>
      </c>
      <c r="B6" s="47" t="str">
        <f>PROPER(IF(Table1[[#This Row],[नाम]]="","",Table1[[#This Row],[नाम]]))</f>
        <v>Banwari</v>
      </c>
      <c r="C6" s="45"/>
      <c r="D6" s="45"/>
      <c r="E6" s="45"/>
      <c r="F6" s="45"/>
      <c r="G6" s="45"/>
      <c r="H6" s="45"/>
      <c r="I6" s="45"/>
      <c r="J6" s="45"/>
      <c r="K6" s="46">
        <f>SUM(Table2[[#This Row],[मार्च मूल वेतन]:[अन्य 3]])</f>
        <v>0</v>
      </c>
    </row>
    <row r="7" spans="1:11" ht="20.100000000000001" customHeight="1" x14ac:dyDescent="0.25">
      <c r="A7" s="46">
        <f>IF(Table2[[#This Row],[नाम]]="","",ROWS($A$1:A4))</f>
        <v>4</v>
      </c>
      <c r="B7" s="47" t="str">
        <f>PROPER(IF(Table1[[#This Row],[नाम]]="","",Table1[[#This Row],[नाम]]))</f>
        <v>Chetan Ram Riyar</v>
      </c>
      <c r="C7" s="45"/>
      <c r="D7" s="45"/>
      <c r="E7" s="45"/>
      <c r="F7" s="45"/>
      <c r="G7" s="45"/>
      <c r="H7" s="45"/>
      <c r="I7" s="45"/>
      <c r="J7" s="45"/>
      <c r="K7" s="46">
        <f>SUM(Table2[[#This Row],[मार्च मूल वेतन]:[अन्य 3]])</f>
        <v>0</v>
      </c>
    </row>
    <row r="8" spans="1:11" ht="20.100000000000001" customHeight="1" x14ac:dyDescent="0.25">
      <c r="A8" s="46">
        <f>IF(Table2[[#This Row],[नाम]]="","",ROWS($A$1:A5))</f>
        <v>5</v>
      </c>
      <c r="B8" s="47" t="str">
        <f>PROPER(IF(Table1[[#This Row],[नाम]]="","",Table1[[#This Row],[नाम]]))</f>
        <v>Chhotoo Singh</v>
      </c>
      <c r="C8" s="45"/>
      <c r="D8" s="45"/>
      <c r="E8" s="45"/>
      <c r="F8" s="45"/>
      <c r="G8" s="45"/>
      <c r="H8" s="45"/>
      <c r="I8" s="45"/>
      <c r="J8" s="45"/>
      <c r="K8" s="46">
        <f>SUM(Table2[[#This Row],[मार्च मूल वेतन]:[अन्य 3]])</f>
        <v>0</v>
      </c>
    </row>
    <row r="9" spans="1:11" ht="20.100000000000001" customHeight="1" x14ac:dyDescent="0.25">
      <c r="A9" s="46">
        <f>IF(Table2[[#This Row],[नाम]]="","",ROWS($A$1:A6))</f>
        <v>6</v>
      </c>
      <c r="B9" s="47" t="str">
        <f>PROPER(IF(Table1[[#This Row],[नाम]]="","",Table1[[#This Row],[नाम]]))</f>
        <v>Hemlata Sharma</v>
      </c>
      <c r="C9" s="45"/>
      <c r="D9" s="45"/>
      <c r="E9" s="45"/>
      <c r="F9" s="45"/>
      <c r="G9" s="45"/>
      <c r="H9" s="45"/>
      <c r="I9" s="45"/>
      <c r="J9" s="45"/>
      <c r="K9" s="46">
        <f>SUM(Table2[[#This Row],[मार्च मूल वेतन]:[अन्य 3]])</f>
        <v>0</v>
      </c>
    </row>
    <row r="10" spans="1:11" ht="20.100000000000001" customHeight="1" x14ac:dyDescent="0.25">
      <c r="A10" s="46">
        <f>IF(Table2[[#This Row],[नाम]]="","",ROWS($A$1:A7))</f>
        <v>7</v>
      </c>
      <c r="B10" s="47" t="str">
        <f>PROPER(IF(Table1[[#This Row],[नाम]]="","",Table1[[#This Row],[नाम]]))</f>
        <v>Kamla Barupal</v>
      </c>
      <c r="C10" s="45"/>
      <c r="D10" s="45"/>
      <c r="E10" s="45"/>
      <c r="F10" s="45"/>
      <c r="G10" s="45"/>
      <c r="H10" s="45"/>
      <c r="I10" s="45"/>
      <c r="J10" s="45"/>
      <c r="K10" s="46">
        <f>SUM(Table2[[#This Row],[मार्च मूल वेतन]:[अन्य 3]])</f>
        <v>0</v>
      </c>
    </row>
    <row r="11" spans="1:11" ht="20.100000000000001" customHeight="1" x14ac:dyDescent="0.25">
      <c r="A11" s="46">
        <f>IF(Table2[[#This Row],[नाम]]="","",ROWS($A$1:A8))</f>
        <v>8</v>
      </c>
      <c r="B11" s="47" t="str">
        <f>PROPER(IF(Table1[[#This Row],[नाम]]="","",Table1[[#This Row],[नाम]]))</f>
        <v>Kamla Sesma</v>
      </c>
      <c r="C11" s="45"/>
      <c r="D11" s="45"/>
      <c r="E11" s="45"/>
      <c r="F11" s="45"/>
      <c r="G11" s="45"/>
      <c r="H11" s="45"/>
      <c r="I11" s="45"/>
      <c r="J11" s="45"/>
      <c r="K11" s="46">
        <f>SUM(Table2[[#This Row],[मार्च मूल वेतन]:[अन्य 3]])</f>
        <v>0</v>
      </c>
    </row>
    <row r="12" spans="1:11" ht="20.100000000000001" customHeight="1" x14ac:dyDescent="0.25">
      <c r="A12" s="46">
        <f>IF(Table2[[#This Row],[नाम]]="","",ROWS($A$1:A9))</f>
        <v>9</v>
      </c>
      <c r="B12" s="47" t="str">
        <f>PROPER(IF(Table1[[#This Row],[नाम]]="","",Table1[[#This Row],[नाम]]))</f>
        <v>Pramod Kanwar</v>
      </c>
      <c r="C12" s="45"/>
      <c r="D12" s="45"/>
      <c r="E12" s="45"/>
      <c r="F12" s="45"/>
      <c r="G12" s="45"/>
      <c r="H12" s="45"/>
      <c r="I12" s="45"/>
      <c r="J12" s="45"/>
      <c r="K12" s="46">
        <f>SUM(Table2[[#This Row],[मार्च मूल वेतन]:[अन्य 3]])</f>
        <v>0</v>
      </c>
    </row>
    <row r="13" spans="1:11" ht="20.100000000000001" customHeight="1" x14ac:dyDescent="0.25">
      <c r="A13" s="46">
        <f>IF(Table2[[#This Row],[नाम]]="","",ROWS($A$1:A10))</f>
        <v>10</v>
      </c>
      <c r="B13" s="47" t="str">
        <f>PROPER(IF(Table1[[#This Row],[नाम]]="","",Table1[[#This Row],[नाम]]))</f>
        <v>Rajkumari Jhhala</v>
      </c>
      <c r="C13" s="45"/>
      <c r="D13" s="45"/>
      <c r="E13" s="45"/>
      <c r="F13" s="45"/>
      <c r="G13" s="45"/>
      <c r="H13" s="45"/>
      <c r="I13" s="45"/>
      <c r="J13" s="45"/>
      <c r="K13" s="46">
        <f>SUM(Table2[[#This Row],[मार्च मूल वेतन]:[अन्य 3]])</f>
        <v>0</v>
      </c>
    </row>
    <row r="14" spans="1:11" ht="20.100000000000001" customHeight="1" x14ac:dyDescent="0.25">
      <c r="A14" s="46">
        <f>IF(Table2[[#This Row],[नाम]]="","",ROWS($A$1:A11))</f>
        <v>11</v>
      </c>
      <c r="B14" s="47" t="str">
        <f>PROPER(IF(Table1[[#This Row],[नाम]]="","",Table1[[#This Row],[नाम]]))</f>
        <v>Rameshwar Lal</v>
      </c>
      <c r="C14" s="45"/>
      <c r="D14" s="45"/>
      <c r="E14" s="45"/>
      <c r="F14" s="45"/>
      <c r="G14" s="45"/>
      <c r="H14" s="45"/>
      <c r="I14" s="45"/>
      <c r="J14" s="45"/>
      <c r="K14" s="46">
        <f>SUM(Table2[[#This Row],[मार्च मूल वेतन]:[अन्य 3]])</f>
        <v>0</v>
      </c>
    </row>
    <row r="15" spans="1:11" ht="20.100000000000001" customHeight="1" x14ac:dyDescent="0.25">
      <c r="A15" s="46">
        <f>IF(Table2[[#This Row],[नाम]]="","",ROWS($A$1:A12))</f>
        <v>12</v>
      </c>
      <c r="B15" s="47" t="str">
        <f>PROPER(IF(Table1[[#This Row],[नाम]]="","",Table1[[#This Row],[नाम]]))</f>
        <v>Randheer Singh Shekhawat</v>
      </c>
      <c r="C15" s="45"/>
      <c r="D15" s="45"/>
      <c r="E15" s="45"/>
      <c r="F15" s="45"/>
      <c r="G15" s="45"/>
      <c r="H15" s="45"/>
      <c r="I15" s="45"/>
      <c r="J15" s="45"/>
      <c r="K15" s="46">
        <f>SUM(Table2[[#This Row],[मार्च मूल वेतन]:[अन्य 3]])</f>
        <v>0</v>
      </c>
    </row>
    <row r="16" spans="1:11" ht="20.100000000000001" customHeight="1" x14ac:dyDescent="0.25">
      <c r="A16" s="46">
        <f>IF(Table2[[#This Row],[नाम]]="","",ROWS($A$1:A13))</f>
        <v>13</v>
      </c>
      <c r="B16" s="47" t="str">
        <f>PROPER(IF(Table1[[#This Row],[नाम]]="","",Table1[[#This Row],[नाम]]))</f>
        <v>Santosh Mohanpuriya</v>
      </c>
      <c r="C16" s="45"/>
      <c r="D16" s="45"/>
      <c r="E16" s="45"/>
      <c r="F16" s="45"/>
      <c r="G16" s="45"/>
      <c r="H16" s="45"/>
      <c r="I16" s="45"/>
      <c r="J16" s="45"/>
      <c r="K16" s="46">
        <f>SUM(Table2[[#This Row],[मार्च मूल वेतन]:[अन्य 3]])</f>
        <v>0</v>
      </c>
    </row>
    <row r="17" spans="1:11" ht="20.100000000000001" customHeight="1" x14ac:dyDescent="0.25">
      <c r="A17" s="46">
        <f>IF(Table2[[#This Row],[नाम]]="","",ROWS($A$1:A14))</f>
        <v>14</v>
      </c>
      <c r="B17" s="47" t="str">
        <f>PROPER(IF(Table1[[#This Row],[नाम]]="","",Table1[[#This Row],[नाम]]))</f>
        <v>Saroj Sunariwal</v>
      </c>
      <c r="C17" s="45"/>
      <c r="D17" s="45"/>
      <c r="E17" s="45"/>
      <c r="F17" s="45"/>
      <c r="G17" s="45"/>
      <c r="H17" s="45"/>
      <c r="I17" s="45"/>
      <c r="J17" s="45"/>
      <c r="K17" s="46">
        <f>SUM(Table2[[#This Row],[मार्च मूल वेतन]:[अन्य 3]])</f>
        <v>0</v>
      </c>
    </row>
    <row r="18" spans="1:11" ht="20.100000000000001" customHeight="1" x14ac:dyDescent="0.25">
      <c r="A18" s="46">
        <f>IF(Table2[[#This Row],[नाम]]="","",ROWS($A$1:A15))</f>
        <v>15</v>
      </c>
      <c r="B18" s="47" t="str">
        <f>PROPER(IF(Table1[[#This Row],[नाम]]="","",Table1[[#This Row],[नाम]]))</f>
        <v>Sita Ram Balai</v>
      </c>
      <c r="C18" s="45"/>
      <c r="D18" s="45"/>
      <c r="E18" s="45"/>
      <c r="F18" s="45"/>
      <c r="G18" s="45"/>
      <c r="H18" s="45"/>
      <c r="I18" s="45"/>
      <c r="J18" s="45"/>
      <c r="K18" s="46">
        <f>SUM(Table2[[#This Row],[मार्च मूल वेतन]:[अन्य 3]])</f>
        <v>0</v>
      </c>
    </row>
    <row r="19" spans="1:11" ht="20.100000000000001" customHeight="1" x14ac:dyDescent="0.25">
      <c r="A19" s="46">
        <f>IF(Table2[[#This Row],[नाम]]="","",ROWS($A$1:A16))</f>
        <v>16</v>
      </c>
      <c r="B19" s="47" t="str">
        <f>PROPER(IF(Table1[[#This Row],[नाम]]="","",Table1[[#This Row],[नाम]]))</f>
        <v>Sukha Ram Muhal</v>
      </c>
      <c r="C19" s="45"/>
      <c r="D19" s="45"/>
      <c r="E19" s="45"/>
      <c r="F19" s="45"/>
      <c r="G19" s="45"/>
      <c r="H19" s="45"/>
      <c r="I19" s="45"/>
      <c r="J19" s="45"/>
      <c r="K19" s="46">
        <f>SUM(Table2[[#This Row],[मार्च मूल वेतन]:[अन्य 3]])</f>
        <v>0</v>
      </c>
    </row>
    <row r="20" spans="1:11" ht="20.100000000000001" customHeight="1" x14ac:dyDescent="0.25">
      <c r="A20" s="46" t="str">
        <f>IF(Table2[[#This Row],[नाम]]="","",ROWS($A$1:A17))</f>
        <v/>
      </c>
      <c r="B20" s="47" t="str">
        <f>PROPER(IF(Table1[[#This Row],[नाम]]="","",Table1[[#This Row],[नाम]]))</f>
        <v/>
      </c>
      <c r="C20" s="45"/>
      <c r="D20" s="45"/>
      <c r="E20" s="45"/>
      <c r="F20" s="45"/>
      <c r="G20" s="45"/>
      <c r="H20" s="45"/>
      <c r="I20" s="45"/>
      <c r="J20" s="45"/>
      <c r="K20" s="46">
        <f>SUM(Table2[[#This Row],[मार्च मूल वेतन]:[अन्य 3]])</f>
        <v>0</v>
      </c>
    </row>
    <row r="21" spans="1:11" ht="20.100000000000001" customHeight="1" x14ac:dyDescent="0.25">
      <c r="A21" s="46" t="str">
        <f>IF(Table2[[#This Row],[नाम]]="","",ROWS($A$1:A18))</f>
        <v/>
      </c>
      <c r="B21" s="47" t="str">
        <f>PROPER(IF(Table1[[#This Row],[नाम]]="","",Table1[[#This Row],[नाम]]))</f>
        <v/>
      </c>
      <c r="C21" s="45"/>
      <c r="D21" s="45"/>
      <c r="E21" s="45"/>
      <c r="F21" s="45"/>
      <c r="G21" s="45"/>
      <c r="H21" s="45"/>
      <c r="I21" s="45"/>
      <c r="J21" s="45"/>
      <c r="K21" s="46">
        <f>SUM(Table2[[#This Row],[मार्च मूल वेतन]:[अन्य 3]])</f>
        <v>0</v>
      </c>
    </row>
    <row r="22" spans="1:11" ht="20.100000000000001" customHeight="1" x14ac:dyDescent="0.25">
      <c r="A22" s="46" t="str">
        <f>IF(Table2[[#This Row],[नाम]]="","",ROWS($A$1:A19))</f>
        <v/>
      </c>
      <c r="B22" s="47" t="str">
        <f>PROPER(IF(Table1[[#This Row],[नाम]]="","",Table1[[#This Row],[नाम]]))</f>
        <v/>
      </c>
      <c r="C22" s="45"/>
      <c r="D22" s="45"/>
      <c r="E22" s="45"/>
      <c r="F22" s="45"/>
      <c r="G22" s="45"/>
      <c r="H22" s="45"/>
      <c r="I22" s="45"/>
      <c r="J22" s="45"/>
      <c r="K22" s="46">
        <f>SUM(Table2[[#This Row],[मार्च मूल वेतन]:[अन्य 3]])</f>
        <v>0</v>
      </c>
    </row>
    <row r="23" spans="1:11" ht="20.100000000000001" customHeight="1" x14ac:dyDescent="0.25">
      <c r="A23" s="46" t="str">
        <f>IF(Table2[[#This Row],[नाम]]="","",ROWS($A$1:A20))</f>
        <v/>
      </c>
      <c r="B23" s="47" t="str">
        <f>PROPER(IF(Table1[[#This Row],[नाम]]="","",Table1[[#This Row],[नाम]]))</f>
        <v/>
      </c>
      <c r="C23" s="45"/>
      <c r="D23" s="45"/>
      <c r="E23" s="45"/>
      <c r="F23" s="45"/>
      <c r="G23" s="45"/>
      <c r="H23" s="45"/>
      <c r="I23" s="45"/>
      <c r="J23" s="45"/>
      <c r="K23" s="46">
        <f>SUM(Table2[[#This Row],[मार्च मूल वेतन]:[अन्य 3]])</f>
        <v>0</v>
      </c>
    </row>
    <row r="24" spans="1:11" ht="20.100000000000001" customHeight="1" x14ac:dyDescent="0.25">
      <c r="A24" s="46" t="str">
        <f>IF(Table2[[#This Row],[नाम]]="","",ROWS($A$1:A21))</f>
        <v/>
      </c>
      <c r="B24" s="47" t="str">
        <f>PROPER(IF(Table1[[#This Row],[नाम]]="","",Table1[[#This Row],[नाम]]))</f>
        <v/>
      </c>
      <c r="C24" s="45"/>
      <c r="D24" s="45"/>
      <c r="E24" s="45"/>
      <c r="F24" s="45"/>
      <c r="G24" s="45"/>
      <c r="H24" s="45"/>
      <c r="I24" s="45"/>
      <c r="J24" s="45"/>
      <c r="K24" s="46">
        <f>SUM(Table2[[#This Row],[मार्च मूल वेतन]:[अन्य 3]])</f>
        <v>0</v>
      </c>
    </row>
    <row r="25" spans="1:11" ht="20.100000000000001" customHeight="1" x14ac:dyDescent="0.25">
      <c r="A25" s="46" t="str">
        <f>IF(Table2[[#This Row],[नाम]]="","",ROWS($A$1:A22))</f>
        <v/>
      </c>
      <c r="B25" s="47" t="str">
        <f>PROPER(IF(Table1[[#This Row],[नाम]]="","",Table1[[#This Row],[नाम]]))</f>
        <v/>
      </c>
      <c r="C25" s="45"/>
      <c r="D25" s="45"/>
      <c r="E25" s="45"/>
      <c r="F25" s="45"/>
      <c r="G25" s="45"/>
      <c r="H25" s="45"/>
      <c r="I25" s="45"/>
      <c r="J25" s="45"/>
      <c r="K25" s="46">
        <f>SUM(Table2[[#This Row],[मार्च मूल वेतन]:[अन्य 3]])</f>
        <v>0</v>
      </c>
    </row>
    <row r="26" spans="1:11" ht="20.100000000000001" customHeight="1" x14ac:dyDescent="0.25">
      <c r="A26" s="46" t="str">
        <f>IF(Table2[[#This Row],[नाम]]="","",ROWS($A$1:A23))</f>
        <v/>
      </c>
      <c r="B26" s="47" t="str">
        <f>PROPER(IF(Table1[[#This Row],[नाम]]="","",Table1[[#This Row],[नाम]]))</f>
        <v/>
      </c>
      <c r="C26" s="45"/>
      <c r="D26" s="45"/>
      <c r="E26" s="45"/>
      <c r="F26" s="45"/>
      <c r="G26" s="45"/>
      <c r="H26" s="45"/>
      <c r="I26" s="45"/>
      <c r="J26" s="45"/>
      <c r="K26" s="46">
        <f>SUM(Table2[[#This Row],[मार्च मूल वेतन]:[अन्य 3]])</f>
        <v>0</v>
      </c>
    </row>
    <row r="27" spans="1:11" ht="20.100000000000001" customHeight="1" x14ac:dyDescent="0.25">
      <c r="A27" s="46" t="str">
        <f>IF(Table2[[#This Row],[नाम]]="","",ROWS($A$1:A24))</f>
        <v/>
      </c>
      <c r="B27" s="47" t="str">
        <f>PROPER(IF(Table1[[#This Row],[नाम]]="","",Table1[[#This Row],[नाम]]))</f>
        <v/>
      </c>
      <c r="C27" s="45"/>
      <c r="D27" s="45"/>
      <c r="E27" s="45"/>
      <c r="F27" s="45"/>
      <c r="G27" s="45"/>
      <c r="H27" s="45"/>
      <c r="I27" s="45"/>
      <c r="J27" s="45"/>
      <c r="K27" s="46">
        <f>SUM(Table2[[#This Row],[मार्च मूल वेतन]:[अन्य 3]])</f>
        <v>0</v>
      </c>
    </row>
    <row r="28" spans="1:11" ht="20.100000000000001" customHeight="1" x14ac:dyDescent="0.25">
      <c r="A28" s="46" t="str">
        <f>IF(Table2[[#This Row],[नाम]]="","",ROWS($A$1:A25))</f>
        <v/>
      </c>
      <c r="B28" s="47" t="str">
        <f>PROPER(IF(Table1[[#This Row],[नाम]]="","",Table1[[#This Row],[नाम]]))</f>
        <v/>
      </c>
      <c r="C28" s="45"/>
      <c r="D28" s="45"/>
      <c r="E28" s="45"/>
      <c r="F28" s="45"/>
      <c r="G28" s="45"/>
      <c r="H28" s="45"/>
      <c r="I28" s="45"/>
      <c r="J28" s="45"/>
      <c r="K28" s="46">
        <f>SUM(Table2[[#This Row],[मार्च मूल वेतन]:[अन्य 3]])</f>
        <v>0</v>
      </c>
    </row>
    <row r="29" spans="1:11" ht="20.100000000000001" customHeight="1" x14ac:dyDescent="0.25">
      <c r="A29" s="46" t="str">
        <f>IF(Table2[[#This Row],[नाम]]="","",ROWS($A$1:A26))</f>
        <v/>
      </c>
      <c r="B29" s="47" t="str">
        <f>PROPER(IF(Table1[[#This Row],[नाम]]="","",Table1[[#This Row],[नाम]]))</f>
        <v/>
      </c>
      <c r="C29" s="45"/>
      <c r="D29" s="45"/>
      <c r="E29" s="45"/>
      <c r="F29" s="45"/>
      <c r="G29" s="45"/>
      <c r="H29" s="45"/>
      <c r="I29" s="45"/>
      <c r="J29" s="45"/>
      <c r="K29" s="46">
        <f>SUM(Table2[[#This Row],[मार्च मूल वेतन]:[अन्य 3]])</f>
        <v>0</v>
      </c>
    </row>
    <row r="30" spans="1:11" ht="20.100000000000001" customHeight="1" x14ac:dyDescent="0.25">
      <c r="A30" s="46" t="str">
        <f>IF(Table2[[#This Row],[नाम]]="","",ROWS($A$1:A27))</f>
        <v/>
      </c>
      <c r="B30" s="47" t="str">
        <f>PROPER(IF(Table1[[#This Row],[नाम]]="","",Table1[[#This Row],[नाम]]))</f>
        <v/>
      </c>
      <c r="C30" s="45"/>
      <c r="D30" s="45"/>
      <c r="E30" s="45"/>
      <c r="F30" s="45"/>
      <c r="G30" s="45"/>
      <c r="H30" s="45"/>
      <c r="I30" s="45"/>
      <c r="J30" s="45"/>
      <c r="K30" s="46">
        <f>SUM(Table2[[#This Row],[मार्च मूल वेतन]:[अन्य 3]])</f>
        <v>0</v>
      </c>
    </row>
    <row r="31" spans="1:11" ht="20.100000000000001" customHeight="1" x14ac:dyDescent="0.25">
      <c r="A31" s="46" t="str">
        <f>IF(Table2[[#This Row],[नाम]]="","",ROWS($A$1:A28))</f>
        <v/>
      </c>
      <c r="B31" s="47" t="str">
        <f>PROPER(IF(Table1[[#This Row],[नाम]]="","",Table1[[#This Row],[नाम]]))</f>
        <v/>
      </c>
      <c r="C31" s="45"/>
      <c r="D31" s="45"/>
      <c r="E31" s="45"/>
      <c r="F31" s="45"/>
      <c r="G31" s="45"/>
      <c r="H31" s="45"/>
      <c r="I31" s="45"/>
      <c r="J31" s="45"/>
      <c r="K31" s="46">
        <f>SUM(Table2[[#This Row],[मार्च मूल वेतन]:[अन्य 3]])</f>
        <v>0</v>
      </c>
    </row>
    <row r="32" spans="1:11" ht="20.100000000000001" customHeight="1" x14ac:dyDescent="0.25">
      <c r="A32" s="46" t="str">
        <f>IF(Table2[[#This Row],[नाम]]="","",ROWS($A$1:A29))</f>
        <v/>
      </c>
      <c r="B32" s="47" t="str">
        <f>PROPER(IF(Table1[[#This Row],[नाम]]="","",Table1[[#This Row],[नाम]]))</f>
        <v/>
      </c>
      <c r="C32" s="45"/>
      <c r="D32" s="45"/>
      <c r="E32" s="45"/>
      <c r="F32" s="45"/>
      <c r="G32" s="45"/>
      <c r="H32" s="45"/>
      <c r="I32" s="45"/>
      <c r="J32" s="45"/>
      <c r="K32" s="46">
        <f>SUM(Table2[[#This Row],[मार्च मूल वेतन]:[अन्य 3]])</f>
        <v>0</v>
      </c>
    </row>
    <row r="33" spans="1:11" ht="20.100000000000001" customHeight="1" x14ac:dyDescent="0.25">
      <c r="A33" s="46" t="str">
        <f>IF(Table2[[#This Row],[नाम]]="","",ROWS($A$1:A30))</f>
        <v/>
      </c>
      <c r="B33" s="47" t="str">
        <f>PROPER(IF(Table1[[#This Row],[नाम]]="","",Table1[[#This Row],[नाम]]))</f>
        <v/>
      </c>
      <c r="C33" s="45"/>
      <c r="D33" s="45"/>
      <c r="E33" s="45"/>
      <c r="F33" s="45"/>
      <c r="G33" s="45"/>
      <c r="H33" s="45"/>
      <c r="I33" s="45"/>
      <c r="J33" s="45"/>
      <c r="K33" s="46">
        <f>SUM(Table2[[#This Row],[मार्च मूल वेतन]:[अन्य 3]])</f>
        <v>0</v>
      </c>
    </row>
    <row r="34" spans="1:11" ht="20.100000000000001" customHeight="1" x14ac:dyDescent="0.25">
      <c r="A34" s="46" t="str">
        <f>IF(Table2[[#This Row],[नाम]]="","",ROWS($A$1:A31))</f>
        <v/>
      </c>
      <c r="B34" s="47" t="str">
        <f>PROPER(IF(Table1[[#This Row],[नाम]]="","",Table1[[#This Row],[नाम]]))</f>
        <v/>
      </c>
      <c r="C34" s="45"/>
      <c r="D34" s="45"/>
      <c r="E34" s="45"/>
      <c r="F34" s="45"/>
      <c r="G34" s="45"/>
      <c r="H34" s="45"/>
      <c r="I34" s="45"/>
      <c r="J34" s="45"/>
      <c r="K34" s="46">
        <f>SUM(Table2[[#This Row],[मार्च मूल वेतन]:[अन्य 3]])</f>
        <v>0</v>
      </c>
    </row>
    <row r="35" spans="1:11" ht="20.100000000000001" customHeight="1" x14ac:dyDescent="0.25">
      <c r="A35" s="46" t="str">
        <f>IF(Table2[[#This Row],[नाम]]="","",ROWS($A$1:A32))</f>
        <v/>
      </c>
      <c r="B35" s="47" t="str">
        <f>PROPER(IF(Table1[[#This Row],[नाम]]="","",Table1[[#This Row],[नाम]]))</f>
        <v/>
      </c>
      <c r="C35" s="45"/>
      <c r="D35" s="45"/>
      <c r="E35" s="45"/>
      <c r="F35" s="45"/>
      <c r="G35" s="45"/>
      <c r="H35" s="45"/>
      <c r="I35" s="45"/>
      <c r="J35" s="45"/>
      <c r="K35" s="46">
        <f>SUM(Table2[[#This Row],[मार्च मूल वेतन]:[अन्य 3]])</f>
        <v>0</v>
      </c>
    </row>
    <row r="36" spans="1:11" ht="20.100000000000001" customHeight="1" x14ac:dyDescent="0.25">
      <c r="A36" s="46" t="str">
        <f>IF(Table2[[#This Row],[नाम]]="","",ROWS($A$1:A33))</f>
        <v/>
      </c>
      <c r="B36" s="47" t="str">
        <f>PROPER(IF(Table1[[#This Row],[नाम]]="","",Table1[[#This Row],[नाम]]))</f>
        <v/>
      </c>
      <c r="C36" s="45"/>
      <c r="D36" s="45"/>
      <c r="E36" s="45"/>
      <c r="F36" s="45"/>
      <c r="G36" s="45"/>
      <c r="H36" s="45"/>
      <c r="I36" s="45"/>
      <c r="J36" s="45"/>
      <c r="K36" s="46">
        <f>SUM(Table2[[#This Row],[मार्च मूल वेतन]:[अन्य 3]])</f>
        <v>0</v>
      </c>
    </row>
    <row r="37" spans="1:11" ht="20.100000000000001" customHeight="1" x14ac:dyDescent="0.25">
      <c r="A37" s="46" t="str">
        <f>IF(Table2[[#This Row],[नाम]]="","",ROWS($A$1:A34))</f>
        <v/>
      </c>
      <c r="B37" s="47" t="str">
        <f>PROPER(IF(Table1[[#This Row],[नाम]]="","",Table1[[#This Row],[नाम]]))</f>
        <v/>
      </c>
      <c r="C37" s="45"/>
      <c r="D37" s="45"/>
      <c r="E37" s="45"/>
      <c r="F37" s="45"/>
      <c r="G37" s="45"/>
      <c r="H37" s="45"/>
      <c r="I37" s="45"/>
      <c r="J37" s="45"/>
      <c r="K37" s="46">
        <f>SUM(Table2[[#This Row],[मार्च मूल वेतन]:[अन्य 3]])</f>
        <v>0</v>
      </c>
    </row>
    <row r="38" spans="1:11" ht="20.100000000000001" customHeight="1" x14ac:dyDescent="0.25">
      <c r="A38" s="46" t="str">
        <f>IF(Table2[[#This Row],[नाम]]="","",ROWS($A$1:A35))</f>
        <v/>
      </c>
      <c r="B38" s="47" t="str">
        <f>PROPER(IF(Table1[[#This Row],[नाम]]="","",Table1[[#This Row],[नाम]]))</f>
        <v/>
      </c>
      <c r="C38" s="45"/>
      <c r="D38" s="45"/>
      <c r="E38" s="45"/>
      <c r="F38" s="45"/>
      <c r="G38" s="45"/>
      <c r="H38" s="45"/>
      <c r="I38" s="45"/>
      <c r="J38" s="45"/>
      <c r="K38" s="46">
        <f>SUM(Table2[[#This Row],[मार्च मूल वेतन]:[अन्य 3]])</f>
        <v>0</v>
      </c>
    </row>
    <row r="39" spans="1:11" ht="20.100000000000001" customHeight="1" x14ac:dyDescent="0.25">
      <c r="A39" s="46" t="str">
        <f>IF(Table2[[#This Row],[नाम]]="","",ROWS($A$1:A36))</f>
        <v/>
      </c>
      <c r="B39" s="47" t="str">
        <f>PROPER(IF(Table1[[#This Row],[नाम]]="","",Table1[[#This Row],[नाम]]))</f>
        <v/>
      </c>
      <c r="C39" s="45"/>
      <c r="D39" s="45"/>
      <c r="E39" s="45"/>
      <c r="F39" s="45"/>
      <c r="G39" s="45"/>
      <c r="H39" s="45"/>
      <c r="I39" s="45"/>
      <c r="J39" s="45"/>
      <c r="K39" s="46">
        <f>SUM(Table2[[#This Row],[मार्च मूल वेतन]:[अन्य 3]])</f>
        <v>0</v>
      </c>
    </row>
    <row r="40" spans="1:11" ht="20.100000000000001" customHeight="1" x14ac:dyDescent="0.25">
      <c r="A40" s="46" t="str">
        <f>IF(Table2[[#This Row],[नाम]]="","",ROWS($A$1:A37))</f>
        <v/>
      </c>
      <c r="B40" s="47" t="str">
        <f>PROPER(IF(Table1[[#This Row],[नाम]]="","",Table1[[#This Row],[नाम]]))</f>
        <v/>
      </c>
      <c r="C40" s="45"/>
      <c r="D40" s="45"/>
      <c r="E40" s="45"/>
      <c r="F40" s="45"/>
      <c r="G40" s="45"/>
      <c r="H40" s="45"/>
      <c r="I40" s="45"/>
      <c r="J40" s="45"/>
      <c r="K40" s="46">
        <f>SUM(Table2[[#This Row],[मार्च मूल वेतन]:[अन्य 3]])</f>
        <v>0</v>
      </c>
    </row>
    <row r="41" spans="1:11" ht="20.100000000000001" customHeight="1" x14ac:dyDescent="0.25">
      <c r="A41" s="46" t="str">
        <f>IF(Table2[[#This Row],[नाम]]="","",ROWS($A$1:A38))</f>
        <v/>
      </c>
      <c r="B41" s="47" t="str">
        <f>PROPER(IF(Table1[[#This Row],[नाम]]="","",Table1[[#This Row],[नाम]]))</f>
        <v/>
      </c>
      <c r="C41" s="45"/>
      <c r="D41" s="45"/>
      <c r="E41" s="45"/>
      <c r="F41" s="45"/>
      <c r="G41" s="45"/>
      <c r="H41" s="45"/>
      <c r="I41" s="45"/>
      <c r="J41" s="45"/>
      <c r="K41" s="46">
        <f>SUM(Table2[[#This Row],[मार्च मूल वेतन]:[अन्य 3]])</f>
        <v>0</v>
      </c>
    </row>
    <row r="42" spans="1:11" ht="20.100000000000001" customHeight="1" x14ac:dyDescent="0.25">
      <c r="A42" s="46" t="str">
        <f>IF(Table2[[#This Row],[नाम]]="","",ROWS($A$1:A39))</f>
        <v/>
      </c>
      <c r="B42" s="47" t="str">
        <f>PROPER(IF(Table1[[#This Row],[नाम]]="","",Table1[[#This Row],[नाम]]))</f>
        <v/>
      </c>
      <c r="C42" s="45"/>
      <c r="D42" s="45"/>
      <c r="E42" s="45"/>
      <c r="F42" s="45"/>
      <c r="G42" s="45"/>
      <c r="H42" s="45"/>
      <c r="I42" s="45"/>
      <c r="J42" s="45"/>
      <c r="K42" s="46">
        <f>SUM(Table2[[#This Row],[मार्च मूल वेतन]:[अन्य 3]])</f>
        <v>0</v>
      </c>
    </row>
    <row r="43" spans="1:11" ht="20.100000000000001" customHeight="1" x14ac:dyDescent="0.25">
      <c r="A43" s="46" t="str">
        <f>IF(Table2[[#This Row],[नाम]]="","",ROWS($A$1:A40))</f>
        <v/>
      </c>
      <c r="B43" s="47" t="str">
        <f>PROPER(IF(Table1[[#This Row],[नाम]]="","",Table1[[#This Row],[नाम]]))</f>
        <v/>
      </c>
      <c r="C43" s="45"/>
      <c r="D43" s="45"/>
      <c r="E43" s="45"/>
      <c r="F43" s="45"/>
      <c r="G43" s="45"/>
      <c r="H43" s="45"/>
      <c r="I43" s="45"/>
      <c r="J43" s="45"/>
      <c r="K43" s="46">
        <f>SUM(Table2[[#This Row],[मार्च मूल वेतन]:[अन्य 3]])</f>
        <v>0</v>
      </c>
    </row>
    <row r="44" spans="1:11" ht="20.100000000000001" customHeight="1" x14ac:dyDescent="0.25">
      <c r="A44" s="46" t="str">
        <f>IF(Table2[[#This Row],[नाम]]="","",ROWS($A$1:A41))</f>
        <v/>
      </c>
      <c r="B44" s="47" t="str">
        <f>PROPER(IF(Table1[[#This Row],[नाम]]="","",Table1[[#This Row],[नाम]]))</f>
        <v/>
      </c>
      <c r="C44" s="45"/>
      <c r="D44" s="45"/>
      <c r="E44" s="45"/>
      <c r="F44" s="45"/>
      <c r="G44" s="45"/>
      <c r="H44" s="45"/>
      <c r="I44" s="45"/>
      <c r="J44" s="45"/>
      <c r="K44" s="46">
        <f>SUM(Table2[[#This Row],[मार्च मूल वेतन]:[अन्य 3]])</f>
        <v>0</v>
      </c>
    </row>
    <row r="45" spans="1:11" ht="20.100000000000001" customHeight="1" x14ac:dyDescent="0.25">
      <c r="A45" s="46" t="str">
        <f>IF(Table2[[#This Row],[नाम]]="","",ROWS($A$1:A42))</f>
        <v/>
      </c>
      <c r="B45" s="47" t="str">
        <f>PROPER(IF(Table1[[#This Row],[नाम]]="","",Table1[[#This Row],[नाम]]))</f>
        <v/>
      </c>
      <c r="C45" s="45"/>
      <c r="D45" s="45"/>
      <c r="E45" s="45"/>
      <c r="F45" s="45"/>
      <c r="G45" s="45"/>
      <c r="H45" s="45"/>
      <c r="I45" s="45"/>
      <c r="J45" s="45"/>
      <c r="K45" s="46">
        <f>SUM(Table2[[#This Row],[मार्च मूल वेतन]:[अन्य 3]])</f>
        <v>0</v>
      </c>
    </row>
    <row r="46" spans="1:11" ht="20.100000000000001" customHeight="1" x14ac:dyDescent="0.25">
      <c r="A46" s="46" t="str">
        <f>IF(Table2[[#This Row],[नाम]]="","",ROWS($A$1:A43))</f>
        <v/>
      </c>
      <c r="B46" s="47" t="str">
        <f>PROPER(IF(Table1[[#This Row],[नाम]]="","",Table1[[#This Row],[नाम]]))</f>
        <v/>
      </c>
      <c r="C46" s="45"/>
      <c r="D46" s="45"/>
      <c r="E46" s="45"/>
      <c r="F46" s="45"/>
      <c r="G46" s="45"/>
      <c r="H46" s="45"/>
      <c r="I46" s="45"/>
      <c r="J46" s="45"/>
      <c r="K46" s="46">
        <f>SUM(Table2[[#This Row],[मार्च मूल वेतन]:[अन्य 3]])</f>
        <v>0</v>
      </c>
    </row>
    <row r="47" spans="1:11" ht="20.100000000000001" customHeight="1" x14ac:dyDescent="0.25">
      <c r="A47" s="46" t="str">
        <f>IF(Table2[[#This Row],[नाम]]="","",ROWS($A$1:A44))</f>
        <v/>
      </c>
      <c r="B47" s="47" t="str">
        <f>PROPER(IF(Table1[[#This Row],[नाम]]="","",Table1[[#This Row],[नाम]]))</f>
        <v/>
      </c>
      <c r="C47" s="45"/>
      <c r="D47" s="45"/>
      <c r="E47" s="45"/>
      <c r="F47" s="45"/>
      <c r="G47" s="45"/>
      <c r="H47" s="45"/>
      <c r="I47" s="45"/>
      <c r="J47" s="45"/>
      <c r="K47" s="46">
        <f>SUM(Table2[[#This Row],[मार्च मूल वेतन]:[अन्य 3]])</f>
        <v>0</v>
      </c>
    </row>
    <row r="48" spans="1:11" ht="20.100000000000001" customHeight="1" x14ac:dyDescent="0.25">
      <c r="A48" s="46" t="str">
        <f>IF(Table2[[#This Row],[नाम]]="","",ROWS($A$1:A45))</f>
        <v/>
      </c>
      <c r="B48" s="47" t="str">
        <f>PROPER(IF(Table1[[#This Row],[नाम]]="","",Table1[[#This Row],[नाम]]))</f>
        <v/>
      </c>
      <c r="C48" s="45"/>
      <c r="D48" s="45"/>
      <c r="E48" s="45"/>
      <c r="F48" s="45"/>
      <c r="G48" s="45"/>
      <c r="H48" s="45"/>
      <c r="I48" s="45"/>
      <c r="J48" s="45"/>
      <c r="K48" s="46">
        <f>SUM(Table2[[#This Row],[मार्च मूल वेतन]:[अन्य 3]])</f>
        <v>0</v>
      </c>
    </row>
    <row r="49" spans="1:11" ht="20.100000000000001" customHeight="1" x14ac:dyDescent="0.25">
      <c r="A49" s="46" t="str">
        <f>IF(Table2[[#This Row],[नाम]]="","",ROWS($A$1:A46))</f>
        <v/>
      </c>
      <c r="B49" s="47" t="str">
        <f>PROPER(IF(Table1[[#This Row],[नाम]]="","",Table1[[#This Row],[नाम]]))</f>
        <v/>
      </c>
      <c r="C49" s="45"/>
      <c r="D49" s="45"/>
      <c r="E49" s="45"/>
      <c r="F49" s="45"/>
      <c r="G49" s="45"/>
      <c r="H49" s="45"/>
      <c r="I49" s="45"/>
      <c r="J49" s="45"/>
      <c r="K49" s="46">
        <f>SUM(Table2[[#This Row],[मार्च मूल वेतन]:[अन्य 3]])</f>
        <v>0</v>
      </c>
    </row>
    <row r="50" spans="1:11" ht="20.100000000000001" customHeight="1" x14ac:dyDescent="0.25">
      <c r="A50" s="46" t="str">
        <f>IF(Table2[[#This Row],[नाम]]="","",ROWS($A$1:A47))</f>
        <v/>
      </c>
      <c r="B50" s="47" t="str">
        <f>PROPER(IF(Table1[[#This Row],[नाम]]="","",Table1[[#This Row],[नाम]]))</f>
        <v/>
      </c>
      <c r="C50" s="45"/>
      <c r="D50" s="45"/>
      <c r="E50" s="45"/>
      <c r="F50" s="45"/>
      <c r="G50" s="45"/>
      <c r="H50" s="45"/>
      <c r="I50" s="45"/>
      <c r="J50" s="45"/>
      <c r="K50" s="46">
        <f>SUM(Table2[[#This Row],[मार्च मूल वेतन]:[अन्य 3]])</f>
        <v>0</v>
      </c>
    </row>
    <row r="51" spans="1:11" ht="20.100000000000001" customHeight="1" x14ac:dyDescent="0.25">
      <c r="A51" s="46" t="str">
        <f>IF(Table2[[#This Row],[नाम]]="","",ROWS($A$1:A48))</f>
        <v/>
      </c>
      <c r="B51" s="47" t="str">
        <f>PROPER(IF(Table1[[#This Row],[नाम]]="","",Table1[[#This Row],[नाम]]))</f>
        <v/>
      </c>
      <c r="C51" s="45"/>
      <c r="D51" s="45"/>
      <c r="E51" s="45"/>
      <c r="F51" s="45"/>
      <c r="G51" s="45"/>
      <c r="H51" s="45"/>
      <c r="I51" s="45"/>
      <c r="J51" s="45"/>
      <c r="K51" s="46">
        <f>SUM(Table2[[#This Row],[मार्च मूल वेतन]:[अन्य 3]])</f>
        <v>0</v>
      </c>
    </row>
    <row r="52" spans="1:11" ht="20.100000000000001" customHeight="1" x14ac:dyDescent="0.25">
      <c r="A52" s="46" t="str">
        <f>IF(Table2[[#This Row],[नाम]]="","",ROWS($A$1:A49))</f>
        <v/>
      </c>
      <c r="B52" s="47" t="str">
        <f>PROPER(IF(Table1[[#This Row],[नाम]]="","",Table1[[#This Row],[नाम]]))</f>
        <v/>
      </c>
      <c r="C52" s="45"/>
      <c r="D52" s="45"/>
      <c r="E52" s="45"/>
      <c r="F52" s="45"/>
      <c r="G52" s="45"/>
      <c r="H52" s="45"/>
      <c r="I52" s="45"/>
      <c r="J52" s="45"/>
      <c r="K52" s="46">
        <f>SUM(Table2[[#This Row],[मार्च मूल वेतन]:[अन्य 3]])</f>
        <v>0</v>
      </c>
    </row>
    <row r="53" spans="1:11" ht="20.100000000000001" customHeight="1" x14ac:dyDescent="0.25">
      <c r="A53" s="46" t="str">
        <f>IF(Table2[[#This Row],[नाम]]="","",ROWS($A$1:A50))</f>
        <v/>
      </c>
      <c r="B53" s="47" t="str">
        <f>PROPER(IF(Table1[[#This Row],[नाम]]="","",Table1[[#This Row],[नाम]]))</f>
        <v/>
      </c>
      <c r="C53" s="45"/>
      <c r="D53" s="45"/>
      <c r="E53" s="45"/>
      <c r="F53" s="45"/>
      <c r="G53" s="45"/>
      <c r="H53" s="45"/>
      <c r="I53" s="45"/>
      <c r="J53" s="45"/>
      <c r="K53" s="46">
        <f>SUM(Table2[[#This Row],[मार्च मूल वेतन]:[अन्य 3]])</f>
        <v>0</v>
      </c>
    </row>
    <row r="54" spans="1:11" ht="20.100000000000001" customHeight="1" x14ac:dyDescent="0.25">
      <c r="A54" s="46" t="str">
        <f>IF(Table2[[#This Row],[नाम]]="","",ROWS($A$1:A51))</f>
        <v/>
      </c>
      <c r="B54" s="47" t="str">
        <f>PROPER(IF(Table1[[#This Row],[नाम]]="","",Table1[[#This Row],[नाम]]))</f>
        <v/>
      </c>
      <c r="C54" s="45"/>
      <c r="D54" s="45"/>
      <c r="E54" s="45"/>
      <c r="F54" s="45"/>
      <c r="G54" s="45"/>
      <c r="H54" s="45"/>
      <c r="I54" s="45"/>
      <c r="J54" s="45"/>
      <c r="K54" s="46">
        <f>SUM(Table2[[#This Row],[मार्च मूल वेतन]:[अन्य 3]])</f>
        <v>0</v>
      </c>
    </row>
    <row r="55" spans="1:11" ht="20.100000000000001" customHeight="1" x14ac:dyDescent="0.25">
      <c r="A55" s="46" t="str">
        <f>IF(Table2[[#This Row],[नाम]]="","",ROWS($A$1:A52))</f>
        <v/>
      </c>
      <c r="B55" s="47" t="str">
        <f>PROPER(IF(Table1[[#This Row],[नाम]]="","",Table1[[#This Row],[नाम]]))</f>
        <v/>
      </c>
      <c r="C55" s="45"/>
      <c r="D55" s="45"/>
      <c r="E55" s="45"/>
      <c r="F55" s="45"/>
      <c r="G55" s="45"/>
      <c r="H55" s="45"/>
      <c r="I55" s="45"/>
      <c r="J55" s="45"/>
      <c r="K55" s="46">
        <f>SUM(Table2[[#This Row],[मार्च मूल वेतन]:[अन्य 3]])</f>
        <v>0</v>
      </c>
    </row>
    <row r="56" spans="1:11" ht="20.100000000000001" customHeight="1" x14ac:dyDescent="0.25">
      <c r="A56" s="46" t="str">
        <f>IF(Table2[[#This Row],[नाम]]="","",ROWS($A$1:A53))</f>
        <v/>
      </c>
      <c r="B56" s="47" t="str">
        <f>PROPER(IF(Table1[[#This Row],[नाम]]="","",Table1[[#This Row],[नाम]]))</f>
        <v/>
      </c>
      <c r="C56" s="45"/>
      <c r="D56" s="45"/>
      <c r="E56" s="45"/>
      <c r="F56" s="45"/>
      <c r="G56" s="45"/>
      <c r="H56" s="45"/>
      <c r="I56" s="45"/>
      <c r="J56" s="45"/>
      <c r="K56" s="46">
        <f>SUM(Table2[[#This Row],[मार्च मूल वेतन]:[अन्य 3]])</f>
        <v>0</v>
      </c>
    </row>
    <row r="57" spans="1:11" ht="20.100000000000001" customHeight="1" x14ac:dyDescent="0.25">
      <c r="A57" s="46" t="str">
        <f>IF(Table2[[#This Row],[नाम]]="","",ROWS($A$1:A54))</f>
        <v/>
      </c>
      <c r="B57" s="47" t="str">
        <f>PROPER(IF(Table1[[#This Row],[नाम]]="","",Table1[[#This Row],[नाम]]))</f>
        <v/>
      </c>
      <c r="C57" s="45"/>
      <c r="D57" s="45"/>
      <c r="E57" s="45"/>
      <c r="F57" s="45"/>
      <c r="G57" s="45"/>
      <c r="H57" s="45"/>
      <c r="I57" s="45"/>
      <c r="J57" s="45"/>
      <c r="K57" s="46">
        <f>SUM(Table2[[#This Row],[मार्च मूल वेतन]:[अन्य 3]])</f>
        <v>0</v>
      </c>
    </row>
    <row r="58" spans="1:11" ht="20.100000000000001" customHeight="1" x14ac:dyDescent="0.25">
      <c r="A58" s="46" t="str">
        <f>IF(Table2[[#This Row],[नाम]]="","",ROWS($A$1:A55))</f>
        <v/>
      </c>
      <c r="B58" s="47" t="str">
        <f>PROPER(IF(Table1[[#This Row],[नाम]]="","",Table1[[#This Row],[नाम]]))</f>
        <v/>
      </c>
      <c r="C58" s="45"/>
      <c r="D58" s="45"/>
      <c r="E58" s="45"/>
      <c r="F58" s="45"/>
      <c r="G58" s="45"/>
      <c r="H58" s="45"/>
      <c r="I58" s="45"/>
      <c r="J58" s="45"/>
      <c r="K58" s="46">
        <f>SUM(Table2[[#This Row],[मार्च मूल वेतन]:[अन्य 3]])</f>
        <v>0</v>
      </c>
    </row>
    <row r="59" spans="1:11" ht="20.100000000000001" customHeight="1" x14ac:dyDescent="0.25">
      <c r="A59" s="46" t="str">
        <f>IF(Table2[[#This Row],[नाम]]="","",ROWS($A$1:A56))</f>
        <v/>
      </c>
      <c r="B59" s="47" t="str">
        <f>PROPER(IF(Table1[[#This Row],[नाम]]="","",Table1[[#This Row],[नाम]]))</f>
        <v/>
      </c>
      <c r="C59" s="45"/>
      <c r="D59" s="45"/>
      <c r="E59" s="45"/>
      <c r="F59" s="45"/>
      <c r="G59" s="45"/>
      <c r="H59" s="45"/>
      <c r="I59" s="45"/>
      <c r="J59" s="45"/>
      <c r="K59" s="46">
        <f>SUM(Table2[[#This Row],[मार्च मूल वेतन]:[अन्य 3]])</f>
        <v>0</v>
      </c>
    </row>
    <row r="60" spans="1:11" ht="20.100000000000001" customHeight="1" x14ac:dyDescent="0.25">
      <c r="A60" s="46" t="str">
        <f>IF(Table2[[#This Row],[नाम]]="","",ROWS($A$1:A57))</f>
        <v/>
      </c>
      <c r="B60" s="47" t="str">
        <f>PROPER(IF(Table1[[#This Row],[नाम]]="","",Table1[[#This Row],[नाम]]))</f>
        <v/>
      </c>
      <c r="C60" s="45"/>
      <c r="D60" s="45"/>
      <c r="E60" s="45"/>
      <c r="F60" s="45"/>
      <c r="G60" s="45"/>
      <c r="H60" s="45"/>
      <c r="I60" s="45"/>
      <c r="J60" s="45"/>
      <c r="K60" s="46">
        <f>SUM(Table2[[#This Row],[मार्च मूल वेतन]:[अन्य 3]])</f>
        <v>0</v>
      </c>
    </row>
    <row r="61" spans="1:11" ht="20.100000000000001" customHeight="1" x14ac:dyDescent="0.25">
      <c r="A61" s="46" t="str">
        <f>IF(Table2[[#This Row],[नाम]]="","",ROWS($A$1:A58))</f>
        <v/>
      </c>
      <c r="B61" s="47" t="str">
        <f>PROPER(IF(Table1[[#This Row],[नाम]]="","",Table1[[#This Row],[नाम]]))</f>
        <v/>
      </c>
      <c r="C61" s="45"/>
      <c r="D61" s="45"/>
      <c r="E61" s="45"/>
      <c r="F61" s="45"/>
      <c r="G61" s="45"/>
      <c r="H61" s="45"/>
      <c r="I61" s="45"/>
      <c r="J61" s="45"/>
      <c r="K61" s="46">
        <f>SUM(Table2[[#This Row],[मार्च मूल वेतन]:[अन्य 3]])</f>
        <v>0</v>
      </c>
    </row>
    <row r="62" spans="1:11" ht="20.100000000000001" customHeight="1" x14ac:dyDescent="0.25">
      <c r="A62" s="46" t="str">
        <f>IF(Table2[[#This Row],[नाम]]="","",ROWS($A$1:A59))</f>
        <v/>
      </c>
      <c r="B62" s="47" t="str">
        <f>PROPER(IF(Table1[[#This Row],[नाम]]="","",Table1[[#This Row],[नाम]]))</f>
        <v/>
      </c>
      <c r="C62" s="45"/>
      <c r="D62" s="45"/>
      <c r="E62" s="45"/>
      <c r="F62" s="45"/>
      <c r="G62" s="45"/>
      <c r="H62" s="45"/>
      <c r="I62" s="45"/>
      <c r="J62" s="45"/>
      <c r="K62" s="46">
        <f>SUM(Table2[[#This Row],[मार्च मूल वेतन]:[अन्य 3]])</f>
        <v>0</v>
      </c>
    </row>
    <row r="63" spans="1:11" ht="20.100000000000001" customHeight="1" x14ac:dyDescent="0.25">
      <c r="A63" s="46" t="str">
        <f>IF(Table2[[#This Row],[नाम]]="","",ROWS($A$1:A60))</f>
        <v/>
      </c>
      <c r="B63" s="47" t="str">
        <f>PROPER(IF(Table1[[#This Row],[नाम]]="","",Table1[[#This Row],[नाम]]))</f>
        <v/>
      </c>
      <c r="C63" s="45"/>
      <c r="D63" s="45"/>
      <c r="E63" s="45"/>
      <c r="F63" s="45"/>
      <c r="G63" s="45"/>
      <c r="H63" s="45"/>
      <c r="I63" s="45"/>
      <c r="J63" s="45"/>
      <c r="K63" s="46">
        <f>SUM(Table2[[#This Row],[मार्च मूल वेतन]:[अन्य 3]])</f>
        <v>0</v>
      </c>
    </row>
    <row r="64" spans="1:11" ht="20.100000000000001" customHeight="1" x14ac:dyDescent="0.25">
      <c r="A64" s="46" t="str">
        <f>IF(Table2[[#This Row],[नाम]]="","",ROWS($A$1:A61))</f>
        <v/>
      </c>
      <c r="B64" s="47" t="str">
        <f>PROPER(IF(Table1[[#This Row],[नाम]]="","",Table1[[#This Row],[नाम]]))</f>
        <v/>
      </c>
      <c r="C64" s="45"/>
      <c r="D64" s="45"/>
      <c r="E64" s="45"/>
      <c r="F64" s="45"/>
      <c r="G64" s="45"/>
      <c r="H64" s="45"/>
      <c r="I64" s="45"/>
      <c r="J64" s="45"/>
      <c r="K64" s="46">
        <f>SUM(Table2[[#This Row],[मार्च मूल वेतन]:[अन्य 3]])</f>
        <v>0</v>
      </c>
    </row>
    <row r="65" spans="1:11" ht="20.100000000000001" customHeight="1" x14ac:dyDescent="0.25">
      <c r="A65" s="46" t="str">
        <f>IF(Table2[[#This Row],[नाम]]="","",ROWS($A$1:A62))</f>
        <v/>
      </c>
      <c r="B65" s="47" t="str">
        <f>PROPER(IF(Table1[[#This Row],[नाम]]="","",Table1[[#This Row],[नाम]]))</f>
        <v/>
      </c>
      <c r="C65" s="45"/>
      <c r="D65" s="45"/>
      <c r="E65" s="45"/>
      <c r="F65" s="45"/>
      <c r="G65" s="45"/>
      <c r="H65" s="45"/>
      <c r="I65" s="45"/>
      <c r="J65" s="45"/>
      <c r="K65" s="46">
        <f>SUM(Table2[[#This Row],[मार्च मूल वेतन]:[अन्य 3]])</f>
        <v>0</v>
      </c>
    </row>
    <row r="66" spans="1:11" ht="20.100000000000001" customHeight="1" x14ac:dyDescent="0.25">
      <c r="A66" s="46" t="str">
        <f>IF(Table2[[#This Row],[नाम]]="","",ROWS($A$1:A63))</f>
        <v/>
      </c>
      <c r="B66" s="47" t="str">
        <f>PROPER(IF(Table1[[#This Row],[नाम]]="","",Table1[[#This Row],[नाम]]))</f>
        <v/>
      </c>
      <c r="C66" s="45"/>
      <c r="D66" s="45"/>
      <c r="E66" s="45"/>
      <c r="F66" s="45"/>
      <c r="G66" s="45"/>
      <c r="H66" s="45"/>
      <c r="I66" s="45"/>
      <c r="J66" s="45"/>
      <c r="K66" s="46">
        <f>SUM(Table2[[#This Row],[मार्च मूल वेतन]:[अन्य 3]])</f>
        <v>0</v>
      </c>
    </row>
    <row r="67" spans="1:11" ht="20.100000000000001" customHeight="1" x14ac:dyDescent="0.25">
      <c r="A67" s="46" t="str">
        <f>IF(Table2[[#This Row],[नाम]]="","",ROWS($A$1:A64))</f>
        <v/>
      </c>
      <c r="B67" s="47" t="str">
        <f>PROPER(IF(Table1[[#This Row],[नाम]]="","",Table1[[#This Row],[नाम]]))</f>
        <v/>
      </c>
      <c r="C67" s="45"/>
      <c r="D67" s="45"/>
      <c r="E67" s="45"/>
      <c r="F67" s="45"/>
      <c r="G67" s="45"/>
      <c r="H67" s="45"/>
      <c r="I67" s="45"/>
      <c r="J67" s="45"/>
      <c r="K67" s="46">
        <f>SUM(Table2[[#This Row],[मार्च मूल वेतन]:[अन्य 3]])</f>
        <v>0</v>
      </c>
    </row>
    <row r="68" spans="1:11" ht="20.100000000000001" customHeight="1" x14ac:dyDescent="0.25">
      <c r="A68" s="46" t="str">
        <f>IF(Table2[[#This Row],[नाम]]="","",ROWS($A$1:A65))</f>
        <v/>
      </c>
      <c r="B68" s="47" t="str">
        <f>PROPER(IF(Table1[[#This Row],[नाम]]="","",Table1[[#This Row],[नाम]]))</f>
        <v/>
      </c>
      <c r="C68" s="45"/>
      <c r="D68" s="45"/>
      <c r="E68" s="45"/>
      <c r="F68" s="45"/>
      <c r="G68" s="45"/>
      <c r="H68" s="45"/>
      <c r="I68" s="45"/>
      <c r="J68" s="45"/>
      <c r="K68" s="46">
        <f>SUM(Table2[[#This Row],[मार्च मूल वेतन]:[अन्य 3]])</f>
        <v>0</v>
      </c>
    </row>
    <row r="69" spans="1:11" ht="20.100000000000001" customHeight="1" x14ac:dyDescent="0.25">
      <c r="A69" s="46" t="str">
        <f>IF(Table2[[#This Row],[नाम]]="","",ROWS($A$1:A66))</f>
        <v/>
      </c>
      <c r="B69" s="47" t="str">
        <f>PROPER(IF(Table1[[#This Row],[नाम]]="","",Table1[[#This Row],[नाम]]))</f>
        <v/>
      </c>
      <c r="C69" s="45"/>
      <c r="D69" s="45"/>
      <c r="E69" s="45"/>
      <c r="F69" s="45"/>
      <c r="G69" s="45"/>
      <c r="H69" s="45"/>
      <c r="I69" s="45"/>
      <c r="J69" s="45"/>
      <c r="K69" s="46">
        <f>SUM(Table2[[#This Row],[मार्च मूल वेतन]:[अन्य 3]])</f>
        <v>0</v>
      </c>
    </row>
    <row r="70" spans="1:11" ht="20.100000000000001" customHeight="1" x14ac:dyDescent="0.25">
      <c r="A70" s="46" t="str">
        <f>IF(Table2[[#This Row],[नाम]]="","",ROWS($A$1:A67))</f>
        <v/>
      </c>
      <c r="B70" s="47" t="str">
        <f>PROPER(IF(Table1[[#This Row],[नाम]]="","",Table1[[#This Row],[नाम]]))</f>
        <v/>
      </c>
      <c r="C70" s="45"/>
      <c r="D70" s="45"/>
      <c r="E70" s="45"/>
      <c r="F70" s="45"/>
      <c r="G70" s="45"/>
      <c r="H70" s="45"/>
      <c r="I70" s="45"/>
      <c r="J70" s="45"/>
      <c r="K70" s="46">
        <f>SUM(Table2[[#This Row],[मार्च मूल वेतन]:[अन्य 3]])</f>
        <v>0</v>
      </c>
    </row>
    <row r="71" spans="1:11" ht="20.100000000000001" customHeight="1" x14ac:dyDescent="0.25">
      <c r="A71" s="46" t="str">
        <f>IF(Table2[[#This Row],[नाम]]="","",ROWS($A$1:A68))</f>
        <v/>
      </c>
      <c r="B71" s="47" t="str">
        <f>PROPER(IF(Table1[[#This Row],[नाम]]="","",Table1[[#This Row],[नाम]]))</f>
        <v/>
      </c>
      <c r="C71" s="45"/>
      <c r="D71" s="45"/>
      <c r="E71" s="45"/>
      <c r="F71" s="45"/>
      <c r="G71" s="45"/>
      <c r="H71" s="45"/>
      <c r="I71" s="45"/>
      <c r="J71" s="45"/>
      <c r="K71" s="46">
        <f>SUM(Table2[[#This Row],[मार्च मूल वेतन]:[अन्य 3]])</f>
        <v>0</v>
      </c>
    </row>
    <row r="72" spans="1:11" ht="20.100000000000001" customHeight="1" x14ac:dyDescent="0.25">
      <c r="A72" s="46" t="str">
        <f>IF(Table2[[#This Row],[नाम]]="","",ROWS($A$1:A69))</f>
        <v/>
      </c>
      <c r="B72" s="47" t="str">
        <f>PROPER(IF(Table1[[#This Row],[नाम]]="","",Table1[[#This Row],[नाम]]))</f>
        <v/>
      </c>
      <c r="C72" s="45"/>
      <c r="D72" s="45"/>
      <c r="E72" s="45"/>
      <c r="F72" s="45"/>
      <c r="G72" s="45"/>
      <c r="H72" s="45"/>
      <c r="I72" s="45"/>
      <c r="J72" s="45"/>
      <c r="K72" s="46">
        <f>SUM(Table2[[#This Row],[मार्च मूल वेतन]:[अन्य 3]])</f>
        <v>0</v>
      </c>
    </row>
    <row r="73" spans="1:11" ht="20.100000000000001" customHeight="1" x14ac:dyDescent="0.25">
      <c r="A73" s="46" t="str">
        <f>IF(Table2[[#This Row],[नाम]]="","",ROWS($A$1:A70))</f>
        <v/>
      </c>
      <c r="B73" s="47" t="str">
        <f>PROPER(IF(Table1[[#This Row],[नाम]]="","",Table1[[#This Row],[नाम]]))</f>
        <v/>
      </c>
      <c r="C73" s="45"/>
      <c r="D73" s="45"/>
      <c r="E73" s="45"/>
      <c r="F73" s="45"/>
      <c r="G73" s="45"/>
      <c r="H73" s="45"/>
      <c r="I73" s="45"/>
      <c r="J73" s="45"/>
      <c r="K73" s="46">
        <f>SUM(Table2[[#This Row],[मार्च मूल वेतन]:[अन्य 3]])</f>
        <v>0</v>
      </c>
    </row>
    <row r="74" spans="1:11" ht="20.100000000000001" customHeight="1" x14ac:dyDescent="0.25">
      <c r="A74" s="46" t="str">
        <f>IF(Table2[[#This Row],[नाम]]="","",ROWS($A$1:A71))</f>
        <v/>
      </c>
      <c r="B74" s="47" t="str">
        <f>PROPER(IF(Table1[[#This Row],[नाम]]="","",Table1[[#This Row],[नाम]]))</f>
        <v/>
      </c>
      <c r="C74" s="45"/>
      <c r="D74" s="45"/>
      <c r="E74" s="45"/>
      <c r="F74" s="45"/>
      <c r="G74" s="45"/>
      <c r="H74" s="45"/>
      <c r="I74" s="45"/>
      <c r="J74" s="45"/>
      <c r="K74" s="46">
        <f>SUM(Table2[[#This Row],[मार्च मूल वेतन]:[अन्य 3]])</f>
        <v>0</v>
      </c>
    </row>
    <row r="75" spans="1:11" ht="20.100000000000001" customHeight="1" x14ac:dyDescent="0.25">
      <c r="A75" s="46" t="str">
        <f>IF(Table2[[#This Row],[नाम]]="","",ROWS($A$1:A72))</f>
        <v/>
      </c>
      <c r="B75" s="47" t="str">
        <f>PROPER(IF(Table1[[#This Row],[नाम]]="","",Table1[[#This Row],[नाम]]))</f>
        <v/>
      </c>
      <c r="C75" s="45"/>
      <c r="D75" s="45"/>
      <c r="E75" s="45"/>
      <c r="F75" s="45"/>
      <c r="G75" s="45"/>
      <c r="H75" s="45"/>
      <c r="I75" s="45"/>
      <c r="J75" s="45"/>
      <c r="K75" s="46">
        <f>SUM(Table2[[#This Row],[मार्च मूल वेतन]:[अन्य 3]])</f>
        <v>0</v>
      </c>
    </row>
    <row r="76" spans="1:11" ht="20.100000000000001" customHeight="1" x14ac:dyDescent="0.25">
      <c r="A76" s="46" t="str">
        <f>IF(Table2[[#This Row],[नाम]]="","",ROWS($A$1:A73))</f>
        <v/>
      </c>
      <c r="B76" s="47" t="str">
        <f>PROPER(IF(Table1[[#This Row],[नाम]]="","",Table1[[#This Row],[नाम]]))</f>
        <v/>
      </c>
      <c r="C76" s="45"/>
      <c r="D76" s="45"/>
      <c r="E76" s="45"/>
      <c r="F76" s="45"/>
      <c r="G76" s="45"/>
      <c r="H76" s="45"/>
      <c r="I76" s="45"/>
      <c r="J76" s="45"/>
      <c r="K76" s="46">
        <f>SUM(Table2[[#This Row],[मार्च मूल वेतन]:[अन्य 3]])</f>
        <v>0</v>
      </c>
    </row>
    <row r="77" spans="1:11" ht="20.100000000000001" customHeight="1" x14ac:dyDescent="0.25">
      <c r="A77" s="46" t="str">
        <f>IF(Table2[[#This Row],[नाम]]="","",ROWS($A$1:A74))</f>
        <v/>
      </c>
      <c r="B77" s="47" t="str">
        <f>PROPER(IF(Table1[[#This Row],[नाम]]="","",Table1[[#This Row],[नाम]]))</f>
        <v/>
      </c>
      <c r="C77" s="45"/>
      <c r="D77" s="45"/>
      <c r="E77" s="45"/>
      <c r="F77" s="45"/>
      <c r="G77" s="45"/>
      <c r="H77" s="45"/>
      <c r="I77" s="45"/>
      <c r="J77" s="45"/>
      <c r="K77" s="46">
        <f>SUM(Table2[[#This Row],[मार्च मूल वेतन]:[अन्य 3]])</f>
        <v>0</v>
      </c>
    </row>
    <row r="78" spans="1:11" ht="20.100000000000001" customHeight="1" x14ac:dyDescent="0.25">
      <c r="A78" s="46" t="str">
        <f>IF(Table2[[#This Row],[नाम]]="","",ROWS($A$1:A75))</f>
        <v/>
      </c>
      <c r="B78" s="47" t="str">
        <f>PROPER(IF(Table1[[#This Row],[नाम]]="","",Table1[[#This Row],[नाम]]))</f>
        <v/>
      </c>
      <c r="C78" s="45"/>
      <c r="D78" s="45"/>
      <c r="E78" s="45"/>
      <c r="F78" s="45"/>
      <c r="G78" s="45"/>
      <c r="H78" s="45"/>
      <c r="I78" s="45"/>
      <c r="J78" s="45"/>
      <c r="K78" s="46">
        <f>SUM(Table2[[#This Row],[मार्च मूल वेतन]:[अन्य 3]])</f>
        <v>0</v>
      </c>
    </row>
    <row r="79" spans="1:11" ht="20.100000000000001" customHeight="1" x14ac:dyDescent="0.25">
      <c r="A79" s="46" t="str">
        <f>IF(Table2[[#This Row],[नाम]]="","",ROWS($A$1:A76))</f>
        <v/>
      </c>
      <c r="B79" s="47" t="str">
        <f>PROPER(IF(Table1[[#This Row],[नाम]]="","",Table1[[#This Row],[नाम]]))</f>
        <v/>
      </c>
      <c r="C79" s="45"/>
      <c r="D79" s="45"/>
      <c r="E79" s="45"/>
      <c r="F79" s="45"/>
      <c r="G79" s="45"/>
      <c r="H79" s="45"/>
      <c r="I79" s="45"/>
      <c r="J79" s="45"/>
      <c r="K79" s="46">
        <f>SUM(Table2[[#This Row],[मार्च मूल वेतन]:[अन्य 3]])</f>
        <v>0</v>
      </c>
    </row>
    <row r="80" spans="1:11" ht="20.100000000000001" customHeight="1" x14ac:dyDescent="0.25">
      <c r="A80" s="46" t="str">
        <f>IF(Table2[[#This Row],[नाम]]="","",ROWS($A$1:A77))</f>
        <v/>
      </c>
      <c r="B80" s="47" t="str">
        <f>PROPER(IF(Table1[[#This Row],[नाम]]="","",Table1[[#This Row],[नाम]]))</f>
        <v/>
      </c>
      <c r="C80" s="45"/>
      <c r="D80" s="45"/>
      <c r="E80" s="45"/>
      <c r="F80" s="45"/>
      <c r="G80" s="45"/>
      <c r="H80" s="45"/>
      <c r="I80" s="45"/>
      <c r="J80" s="45"/>
      <c r="K80" s="46">
        <f>SUM(Table2[[#This Row],[मार्च मूल वेतन]:[अन्य 3]])</f>
        <v>0</v>
      </c>
    </row>
    <row r="81" spans="1:11" ht="20.100000000000001" customHeight="1" x14ac:dyDescent="0.25">
      <c r="A81" s="46" t="str">
        <f>IF(Table2[[#This Row],[नाम]]="","",ROWS($A$1:A78))</f>
        <v/>
      </c>
      <c r="B81" s="47" t="str">
        <f>PROPER(IF(Table1[[#This Row],[नाम]]="","",Table1[[#This Row],[नाम]]))</f>
        <v/>
      </c>
      <c r="C81" s="45"/>
      <c r="D81" s="45"/>
      <c r="E81" s="45"/>
      <c r="F81" s="45"/>
      <c r="G81" s="45"/>
      <c r="H81" s="45"/>
      <c r="I81" s="45"/>
      <c r="J81" s="45"/>
      <c r="K81" s="46">
        <f>SUM(Table2[[#This Row],[मार्च मूल वेतन]:[अन्य 3]])</f>
        <v>0</v>
      </c>
    </row>
    <row r="82" spans="1:11" ht="20.100000000000001" customHeight="1" x14ac:dyDescent="0.25">
      <c r="A82" s="46" t="str">
        <f>IF(Table2[[#This Row],[नाम]]="","",ROWS($A$1:A79))</f>
        <v/>
      </c>
      <c r="B82" s="47" t="str">
        <f>PROPER(IF(Table1[[#This Row],[नाम]]="","",Table1[[#This Row],[नाम]]))</f>
        <v/>
      </c>
      <c r="C82" s="45"/>
      <c r="D82" s="45"/>
      <c r="E82" s="45"/>
      <c r="F82" s="45"/>
      <c r="G82" s="45"/>
      <c r="H82" s="45"/>
      <c r="I82" s="45"/>
      <c r="J82" s="45"/>
      <c r="K82" s="46">
        <f>SUM(Table2[[#This Row],[मार्च मूल वेतन]:[अन्य 3]])</f>
        <v>0</v>
      </c>
    </row>
    <row r="83" spans="1:11" ht="20.100000000000001" customHeight="1" x14ac:dyDescent="0.25">
      <c r="A83" s="46" t="str">
        <f>IF(Table2[[#This Row],[नाम]]="","",ROWS($A$1:A80))</f>
        <v/>
      </c>
      <c r="B83" s="47" t="str">
        <f>PROPER(IF(Table1[[#This Row],[नाम]]="","",Table1[[#This Row],[नाम]]))</f>
        <v/>
      </c>
      <c r="C83" s="45"/>
      <c r="D83" s="45"/>
      <c r="E83" s="45"/>
      <c r="F83" s="45"/>
      <c r="G83" s="45"/>
      <c r="H83" s="45"/>
      <c r="I83" s="45"/>
      <c r="J83" s="45"/>
      <c r="K83" s="46">
        <f>SUM(Table2[[#This Row],[मार्च मूल वेतन]:[अन्य 3]])</f>
        <v>0</v>
      </c>
    </row>
    <row r="84" spans="1:11" ht="20.100000000000001" customHeight="1" x14ac:dyDescent="0.25">
      <c r="A84" s="46" t="str">
        <f>IF(Table2[[#This Row],[नाम]]="","",ROWS($A$1:A81))</f>
        <v/>
      </c>
      <c r="B84" s="47" t="str">
        <f>PROPER(IF(Table1[[#This Row],[नाम]]="","",Table1[[#This Row],[नाम]]))</f>
        <v/>
      </c>
      <c r="C84" s="45"/>
      <c r="D84" s="45"/>
      <c r="E84" s="45"/>
      <c r="F84" s="45"/>
      <c r="G84" s="45"/>
      <c r="H84" s="45"/>
      <c r="I84" s="45"/>
      <c r="J84" s="45"/>
      <c r="K84" s="46">
        <f>SUM(Table2[[#This Row],[मार्च मूल वेतन]:[अन्य 3]])</f>
        <v>0</v>
      </c>
    </row>
    <row r="85" spans="1:11" ht="20.100000000000001" customHeight="1" x14ac:dyDescent="0.25">
      <c r="A85" s="46" t="str">
        <f>IF(Table2[[#This Row],[नाम]]="","",ROWS($A$1:A82))</f>
        <v/>
      </c>
      <c r="B85" s="47" t="str">
        <f>PROPER(IF(Table1[[#This Row],[नाम]]="","",Table1[[#This Row],[नाम]]))</f>
        <v/>
      </c>
      <c r="C85" s="45"/>
      <c r="D85" s="45"/>
      <c r="E85" s="45"/>
      <c r="F85" s="45"/>
      <c r="G85" s="45"/>
      <c r="H85" s="45"/>
      <c r="I85" s="45"/>
      <c r="J85" s="45"/>
      <c r="K85" s="46">
        <f>SUM(Table2[[#This Row],[मार्च मूल वेतन]:[अन्य 3]])</f>
        <v>0</v>
      </c>
    </row>
    <row r="86" spans="1:11" ht="20.100000000000001" customHeight="1" x14ac:dyDescent="0.25">
      <c r="A86" s="46" t="str">
        <f>IF(Table2[[#This Row],[नाम]]="","",ROWS($A$1:A83))</f>
        <v/>
      </c>
      <c r="B86" s="47" t="str">
        <f>PROPER(IF(Table1[[#This Row],[नाम]]="","",Table1[[#This Row],[नाम]]))</f>
        <v/>
      </c>
      <c r="C86" s="45"/>
      <c r="D86" s="45"/>
      <c r="E86" s="45"/>
      <c r="F86" s="45"/>
      <c r="G86" s="45"/>
      <c r="H86" s="45"/>
      <c r="I86" s="45"/>
      <c r="J86" s="45"/>
      <c r="K86" s="46">
        <f>SUM(Table2[[#This Row],[मार्च मूल वेतन]:[अन्य 3]])</f>
        <v>0</v>
      </c>
    </row>
    <row r="87" spans="1:11" ht="20.100000000000001" customHeight="1" x14ac:dyDescent="0.25">
      <c r="A87" s="46" t="str">
        <f>IF(Table2[[#This Row],[नाम]]="","",ROWS($A$1:A84))</f>
        <v/>
      </c>
      <c r="B87" s="47" t="str">
        <f>PROPER(IF(Table1[[#This Row],[नाम]]="","",Table1[[#This Row],[नाम]]))</f>
        <v/>
      </c>
      <c r="C87" s="45"/>
      <c r="D87" s="45"/>
      <c r="E87" s="45"/>
      <c r="F87" s="45"/>
      <c r="G87" s="45"/>
      <c r="H87" s="45"/>
      <c r="I87" s="45"/>
      <c r="J87" s="45"/>
      <c r="K87" s="46">
        <f>SUM(Table2[[#This Row],[मार्च मूल वेतन]:[अन्य 3]])</f>
        <v>0</v>
      </c>
    </row>
    <row r="88" spans="1:11" ht="20.100000000000001" customHeight="1" x14ac:dyDescent="0.25">
      <c r="A88" s="46" t="str">
        <f>IF(Table2[[#This Row],[नाम]]="","",ROWS($A$1:A85))</f>
        <v/>
      </c>
      <c r="B88" s="47" t="str">
        <f>PROPER(IF(Table1[[#This Row],[नाम]]="","",Table1[[#This Row],[नाम]]))</f>
        <v/>
      </c>
      <c r="C88" s="45"/>
      <c r="D88" s="45"/>
      <c r="E88" s="45"/>
      <c r="F88" s="45"/>
      <c r="G88" s="45"/>
      <c r="H88" s="45"/>
      <c r="I88" s="45"/>
      <c r="J88" s="45"/>
      <c r="K88" s="46">
        <f>SUM(Table2[[#This Row],[मार्च मूल वेतन]:[अन्य 3]])</f>
        <v>0</v>
      </c>
    </row>
    <row r="89" spans="1:11" ht="20.100000000000001" customHeight="1" x14ac:dyDescent="0.25">
      <c r="A89" s="46" t="str">
        <f>IF(Table2[[#This Row],[नाम]]="","",ROWS($A$1:A86))</f>
        <v/>
      </c>
      <c r="B89" s="47" t="str">
        <f>PROPER(IF(Table1[[#This Row],[नाम]]="","",Table1[[#This Row],[नाम]]))</f>
        <v/>
      </c>
      <c r="C89" s="45"/>
      <c r="D89" s="45"/>
      <c r="E89" s="45"/>
      <c r="F89" s="45"/>
      <c r="G89" s="45"/>
      <c r="H89" s="45"/>
      <c r="I89" s="45"/>
      <c r="J89" s="45"/>
      <c r="K89" s="46">
        <f>SUM(Table2[[#This Row],[मार्च मूल वेतन]:[अन्य 3]])</f>
        <v>0</v>
      </c>
    </row>
    <row r="90" spans="1:11" ht="20.100000000000001" customHeight="1" x14ac:dyDescent="0.25">
      <c r="A90" s="46" t="str">
        <f>IF(Table2[[#This Row],[नाम]]="","",ROWS($A$1:A87))</f>
        <v/>
      </c>
      <c r="B90" s="47" t="str">
        <f>PROPER(IF(Table1[[#This Row],[नाम]]="","",Table1[[#This Row],[नाम]]))</f>
        <v/>
      </c>
      <c r="C90" s="45"/>
      <c r="D90" s="45"/>
      <c r="E90" s="45"/>
      <c r="F90" s="45"/>
      <c r="G90" s="45"/>
      <c r="H90" s="45"/>
      <c r="I90" s="45"/>
      <c r="J90" s="45"/>
      <c r="K90" s="46">
        <f>SUM(Table2[[#This Row],[मार्च मूल वेतन]:[अन्य 3]])</f>
        <v>0</v>
      </c>
    </row>
    <row r="91" spans="1:11" ht="20.100000000000001" customHeight="1" x14ac:dyDescent="0.25">
      <c r="A91" s="46" t="str">
        <f>IF(Table2[[#This Row],[नाम]]="","",ROWS($A$1:A88))</f>
        <v/>
      </c>
      <c r="B91" s="47" t="str">
        <f>PROPER(IF(Table1[[#This Row],[नाम]]="","",Table1[[#This Row],[नाम]]))</f>
        <v/>
      </c>
      <c r="C91" s="45"/>
      <c r="D91" s="45"/>
      <c r="E91" s="45"/>
      <c r="F91" s="45"/>
      <c r="G91" s="45"/>
      <c r="H91" s="45"/>
      <c r="I91" s="45"/>
      <c r="J91" s="45"/>
      <c r="K91" s="46">
        <f>SUM(Table2[[#This Row],[मार्च मूल वेतन]:[अन्य 3]])</f>
        <v>0</v>
      </c>
    </row>
    <row r="92" spans="1:11" ht="20.100000000000001" customHeight="1" x14ac:dyDescent="0.25">
      <c r="A92" s="46" t="str">
        <f>IF(Table2[[#This Row],[नाम]]="","",ROWS($A$1:A89))</f>
        <v/>
      </c>
      <c r="B92" s="47" t="str">
        <f>PROPER(IF(Table1[[#This Row],[नाम]]="","",Table1[[#This Row],[नाम]]))</f>
        <v/>
      </c>
      <c r="C92" s="45"/>
      <c r="D92" s="45"/>
      <c r="E92" s="45"/>
      <c r="F92" s="45"/>
      <c r="G92" s="45"/>
      <c r="H92" s="45"/>
      <c r="I92" s="45"/>
      <c r="J92" s="45"/>
      <c r="K92" s="46">
        <f>SUM(Table2[[#This Row],[मार्च मूल वेतन]:[अन्य 3]])</f>
        <v>0</v>
      </c>
    </row>
    <row r="93" spans="1:11" ht="20.100000000000001" customHeight="1" x14ac:dyDescent="0.25">
      <c r="A93" s="46" t="str">
        <f>IF(Table2[[#This Row],[नाम]]="","",ROWS($A$1:A90))</f>
        <v/>
      </c>
      <c r="B93" s="47" t="str">
        <f>PROPER(IF(Table1[[#This Row],[नाम]]="","",Table1[[#This Row],[नाम]]))</f>
        <v/>
      </c>
      <c r="C93" s="45"/>
      <c r="D93" s="45"/>
      <c r="E93" s="45"/>
      <c r="F93" s="45"/>
      <c r="G93" s="45"/>
      <c r="H93" s="45"/>
      <c r="I93" s="45"/>
      <c r="J93" s="45"/>
      <c r="K93" s="46">
        <f>SUM(Table2[[#This Row],[मार्च मूल वेतन]:[अन्य 3]])</f>
        <v>0</v>
      </c>
    </row>
    <row r="94" spans="1:11" ht="20.100000000000001" customHeight="1" x14ac:dyDescent="0.25">
      <c r="A94" s="46" t="str">
        <f>IF(Table2[[#This Row],[नाम]]="","",ROWS($A$1:A91))</f>
        <v/>
      </c>
      <c r="B94" s="47" t="str">
        <f>PROPER(IF(Table1[[#This Row],[नाम]]="","",Table1[[#This Row],[नाम]]))</f>
        <v/>
      </c>
      <c r="C94" s="45"/>
      <c r="D94" s="45"/>
      <c r="E94" s="45"/>
      <c r="F94" s="45"/>
      <c r="G94" s="45"/>
      <c r="H94" s="45"/>
      <c r="I94" s="45"/>
      <c r="J94" s="45"/>
      <c r="K94" s="46">
        <f>SUM(Table2[[#This Row],[मार्च मूल वेतन]:[अन्य 3]])</f>
        <v>0</v>
      </c>
    </row>
    <row r="95" spans="1:11" ht="20.100000000000001" customHeight="1" x14ac:dyDescent="0.25">
      <c r="A95" s="46" t="str">
        <f>IF(Table2[[#This Row],[नाम]]="","",ROWS($A$1:A92))</f>
        <v/>
      </c>
      <c r="B95" s="47" t="str">
        <f>PROPER(IF(Table1[[#This Row],[नाम]]="","",Table1[[#This Row],[नाम]]))</f>
        <v/>
      </c>
      <c r="C95" s="45"/>
      <c r="D95" s="45"/>
      <c r="E95" s="45"/>
      <c r="F95" s="45"/>
      <c r="G95" s="45"/>
      <c r="H95" s="45"/>
      <c r="I95" s="45"/>
      <c r="J95" s="45"/>
      <c r="K95" s="46">
        <f>SUM(Table2[[#This Row],[मार्च मूल वेतन]:[अन्य 3]])</f>
        <v>0</v>
      </c>
    </row>
    <row r="96" spans="1:11" ht="20.100000000000001" customHeight="1" x14ac:dyDescent="0.25">
      <c r="A96" s="46" t="str">
        <f>IF(Table2[[#This Row],[नाम]]="","",ROWS($A$1:A93))</f>
        <v/>
      </c>
      <c r="B96" s="47" t="str">
        <f>PROPER(IF(Table1[[#This Row],[नाम]]="","",Table1[[#This Row],[नाम]]))</f>
        <v/>
      </c>
      <c r="C96" s="45"/>
      <c r="D96" s="45"/>
      <c r="E96" s="45"/>
      <c r="F96" s="45"/>
      <c r="G96" s="45"/>
      <c r="H96" s="45"/>
      <c r="I96" s="45"/>
      <c r="J96" s="45"/>
      <c r="K96" s="46">
        <f>SUM(Table2[[#This Row],[मार्च मूल वेतन]:[अन्य 3]])</f>
        <v>0</v>
      </c>
    </row>
    <row r="97" spans="1:11" ht="20.100000000000001" customHeight="1" x14ac:dyDescent="0.25">
      <c r="A97" s="46" t="str">
        <f>IF(Table2[[#This Row],[नाम]]="","",ROWS($A$1:A94))</f>
        <v/>
      </c>
      <c r="B97" s="47" t="str">
        <f>PROPER(IF(Table1[[#This Row],[नाम]]="","",Table1[[#This Row],[नाम]]))</f>
        <v/>
      </c>
      <c r="C97" s="45"/>
      <c r="D97" s="45"/>
      <c r="E97" s="45"/>
      <c r="F97" s="45"/>
      <c r="G97" s="45"/>
      <c r="H97" s="45"/>
      <c r="I97" s="45"/>
      <c r="J97" s="45"/>
      <c r="K97" s="46">
        <f>SUM(Table2[[#This Row],[मार्च मूल वेतन]:[अन्य 3]])</f>
        <v>0</v>
      </c>
    </row>
    <row r="98" spans="1:11" ht="20.100000000000001" customHeight="1" x14ac:dyDescent="0.25">
      <c r="A98" s="46" t="str">
        <f>IF(Table2[[#This Row],[नाम]]="","",ROWS($A$1:A95))</f>
        <v/>
      </c>
      <c r="B98" s="47" t="str">
        <f>PROPER(IF(Table1[[#This Row],[नाम]]="","",Table1[[#This Row],[नाम]]))</f>
        <v/>
      </c>
      <c r="C98" s="45"/>
      <c r="D98" s="45"/>
      <c r="E98" s="45"/>
      <c r="F98" s="45"/>
      <c r="G98" s="45"/>
      <c r="H98" s="45"/>
      <c r="I98" s="45"/>
      <c r="J98" s="45"/>
      <c r="K98" s="46">
        <f>SUM(Table2[[#This Row],[मार्च मूल वेतन]:[अन्य 3]])</f>
        <v>0</v>
      </c>
    </row>
    <row r="99" spans="1:11" ht="20.100000000000001" customHeight="1" x14ac:dyDescent="0.25">
      <c r="A99" s="46" t="str">
        <f>IF(Table2[[#This Row],[नाम]]="","",ROWS($A$1:A96))</f>
        <v/>
      </c>
      <c r="B99" s="47" t="str">
        <f>PROPER(IF(Table1[[#This Row],[नाम]]="","",Table1[[#This Row],[नाम]]))</f>
        <v/>
      </c>
      <c r="C99" s="45"/>
      <c r="D99" s="45"/>
      <c r="E99" s="45"/>
      <c r="F99" s="45"/>
      <c r="G99" s="45"/>
      <c r="H99" s="45"/>
      <c r="I99" s="45"/>
      <c r="J99" s="45"/>
      <c r="K99" s="46">
        <f>SUM(Table2[[#This Row],[मार्च मूल वेतन]:[अन्य 3]])</f>
        <v>0</v>
      </c>
    </row>
    <row r="100" spans="1:11" ht="20.100000000000001" customHeight="1" x14ac:dyDescent="0.25">
      <c r="A100" s="46" t="str">
        <f>IF(Table2[[#This Row],[नाम]]="","",ROWS($A$1:A97))</f>
        <v/>
      </c>
      <c r="B100" s="47" t="str">
        <f>PROPER(IF(Table1[[#This Row],[नाम]]="","",Table1[[#This Row],[नाम]]))</f>
        <v/>
      </c>
      <c r="C100" s="45"/>
      <c r="D100" s="45"/>
      <c r="E100" s="45"/>
      <c r="F100" s="45"/>
      <c r="G100" s="45"/>
      <c r="H100" s="45"/>
      <c r="I100" s="45"/>
      <c r="J100" s="45"/>
      <c r="K100" s="46">
        <f>SUM(Table2[[#This Row],[मार्च मूल वेतन]:[अन्य 3]])</f>
        <v>0</v>
      </c>
    </row>
    <row r="101" spans="1:11" ht="20.100000000000001" customHeight="1" x14ac:dyDescent="0.25">
      <c r="A101" s="46" t="str">
        <f>IF(Table2[[#This Row],[नाम]]="","",ROWS($A$1:A98))</f>
        <v/>
      </c>
      <c r="B101" s="47" t="str">
        <f>PROPER(IF(Table1[[#This Row],[नाम]]="","",Table1[[#This Row],[नाम]]))</f>
        <v/>
      </c>
      <c r="C101" s="45"/>
      <c r="D101" s="45"/>
      <c r="E101" s="45"/>
      <c r="F101" s="45"/>
      <c r="G101" s="45"/>
      <c r="H101" s="45"/>
      <c r="I101" s="45"/>
      <c r="J101" s="45"/>
      <c r="K101" s="46">
        <f>SUM(Table2[[#This Row],[मार्च मूल वेतन]:[अन्य 3]])</f>
        <v>0</v>
      </c>
    </row>
    <row r="102" spans="1:11" ht="20.100000000000001" customHeight="1" x14ac:dyDescent="0.25">
      <c r="A102" s="46" t="str">
        <f>IF(Table2[[#This Row],[नाम]]="","",ROWS($A$1:A99))</f>
        <v/>
      </c>
      <c r="B102" s="47" t="str">
        <f>PROPER(IF(Table1[[#This Row],[नाम]]="","",Table1[[#This Row],[नाम]]))</f>
        <v/>
      </c>
      <c r="C102" s="45"/>
      <c r="D102" s="45"/>
      <c r="E102" s="45"/>
      <c r="F102" s="45"/>
      <c r="G102" s="45"/>
      <c r="H102" s="45"/>
      <c r="I102" s="45"/>
      <c r="J102" s="45"/>
      <c r="K102" s="46">
        <f>SUM(Table2[[#This Row],[मार्च मूल वेतन]:[अन्य 3]])</f>
        <v>0</v>
      </c>
    </row>
    <row r="103" spans="1:11" ht="20.100000000000001" customHeight="1" x14ac:dyDescent="0.25">
      <c r="A103" s="46" t="str">
        <f>IF(Table2[[#This Row],[नाम]]="","",ROWS($A$1:A100))</f>
        <v/>
      </c>
      <c r="B103" s="47" t="str">
        <f>PROPER(IF(Table1[[#This Row],[नाम]]="","",Table1[[#This Row],[नाम]]))</f>
        <v/>
      </c>
      <c r="C103" s="45"/>
      <c r="D103" s="45"/>
      <c r="E103" s="45"/>
      <c r="F103" s="45"/>
      <c r="G103" s="45"/>
      <c r="H103" s="45"/>
      <c r="I103" s="45"/>
      <c r="J103" s="45"/>
      <c r="K103" s="46">
        <f>SUM(Table2[[#This Row],[मार्च मूल वेतन]:[अन्य 3]])</f>
        <v>0</v>
      </c>
    </row>
    <row r="104" spans="1:11" ht="20.100000000000001" customHeight="1" x14ac:dyDescent="0.25">
      <c r="A104" s="46" t="str">
        <f>IF(Table2[[#This Row],[नाम]]="","",ROWS($A$1:A101))</f>
        <v/>
      </c>
      <c r="B104" s="47" t="str">
        <f>PROPER(IF(Table1[[#This Row],[नाम]]="","",Table1[[#This Row],[नाम]]))</f>
        <v/>
      </c>
      <c r="C104" s="45"/>
      <c r="D104" s="45"/>
      <c r="E104" s="45"/>
      <c r="F104" s="45"/>
      <c r="G104" s="45"/>
      <c r="H104" s="45"/>
      <c r="I104" s="45"/>
      <c r="J104" s="45"/>
      <c r="K104" s="46">
        <f>SUM(Table2[[#This Row],[मार्च मूल वेतन]:[अन्य 3]])</f>
        <v>0</v>
      </c>
    </row>
    <row r="105" spans="1:11" ht="20.100000000000001" customHeight="1" x14ac:dyDescent="0.25">
      <c r="A105" s="46" t="str">
        <f>IF(Table2[[#This Row],[नाम]]="","",ROWS($A$1:A102))</f>
        <v/>
      </c>
      <c r="B105" s="47" t="str">
        <f>PROPER(IF(Table1[[#This Row],[नाम]]="","",Table1[[#This Row],[नाम]]))</f>
        <v/>
      </c>
      <c r="C105" s="45"/>
      <c r="D105" s="45"/>
      <c r="E105" s="45"/>
      <c r="F105" s="45"/>
      <c r="G105" s="45"/>
      <c r="H105" s="45"/>
      <c r="I105" s="45"/>
      <c r="J105" s="45"/>
      <c r="K105" s="46">
        <f>SUM(Table2[[#This Row],[मार्च मूल वेतन]:[अन्य 3]])</f>
        <v>0</v>
      </c>
    </row>
    <row r="106" spans="1:11" ht="20.100000000000001" customHeight="1" x14ac:dyDescent="0.25">
      <c r="A106" s="46" t="str">
        <f>IF(Table2[[#This Row],[नाम]]="","",ROWS($A$1:A103))</f>
        <v/>
      </c>
      <c r="B106" s="47" t="str">
        <f>PROPER(IF(Table1[[#This Row],[नाम]]="","",Table1[[#This Row],[नाम]]))</f>
        <v/>
      </c>
      <c r="C106" s="45"/>
      <c r="D106" s="45"/>
      <c r="E106" s="45"/>
      <c r="F106" s="45"/>
      <c r="G106" s="45"/>
      <c r="H106" s="45"/>
      <c r="I106" s="45"/>
      <c r="J106" s="45"/>
      <c r="K106" s="46">
        <f>SUM(Table2[[#This Row],[मार्च मूल वेतन]:[अन्य 3]])</f>
        <v>0</v>
      </c>
    </row>
    <row r="107" spans="1:11" ht="20.100000000000001" customHeight="1" x14ac:dyDescent="0.25">
      <c r="A107" s="46" t="str">
        <f>IF(Table2[[#This Row],[नाम]]="","",ROWS($A$1:A104))</f>
        <v/>
      </c>
      <c r="B107" s="47" t="str">
        <f>PROPER(IF(Table1[[#This Row],[नाम]]="","",Table1[[#This Row],[नाम]]))</f>
        <v/>
      </c>
      <c r="C107" s="45"/>
      <c r="D107" s="45"/>
      <c r="E107" s="45"/>
      <c r="F107" s="45"/>
      <c r="G107" s="45"/>
      <c r="H107" s="45"/>
      <c r="I107" s="45"/>
      <c r="J107" s="45"/>
      <c r="K107" s="46">
        <f>SUM(Table2[[#This Row],[मार्च मूल वेतन]:[अन्य 3]])</f>
        <v>0</v>
      </c>
    </row>
    <row r="108" spans="1:11" ht="20.100000000000001" customHeight="1" x14ac:dyDescent="0.25">
      <c r="A108" s="46" t="str">
        <f>IF(Table2[[#This Row],[नाम]]="","",ROWS($A$1:A105))</f>
        <v/>
      </c>
      <c r="B108" s="47" t="str">
        <f>PROPER(IF(Table1[[#This Row],[नाम]]="","",Table1[[#This Row],[नाम]]))</f>
        <v/>
      </c>
      <c r="C108" s="45"/>
      <c r="D108" s="45"/>
      <c r="E108" s="45"/>
      <c r="F108" s="45"/>
      <c r="G108" s="45"/>
      <c r="H108" s="45"/>
      <c r="I108" s="45"/>
      <c r="J108" s="45"/>
      <c r="K108" s="46">
        <f>SUM(Table2[[#This Row],[मार्च मूल वेतन]:[अन्य 3]])</f>
        <v>0</v>
      </c>
    </row>
    <row r="109" spans="1:11" ht="20.100000000000001" customHeight="1" x14ac:dyDescent="0.25">
      <c r="A109" s="46" t="str">
        <f>IF(Table2[[#This Row],[नाम]]="","",ROWS($A$1:A106))</f>
        <v/>
      </c>
      <c r="B109" s="47" t="str">
        <f>PROPER(IF(Table1[[#This Row],[नाम]]="","",Table1[[#This Row],[नाम]]))</f>
        <v/>
      </c>
      <c r="C109" s="45"/>
      <c r="D109" s="45"/>
      <c r="E109" s="45"/>
      <c r="F109" s="45"/>
      <c r="G109" s="45"/>
      <c r="H109" s="45"/>
      <c r="I109" s="45"/>
      <c r="J109" s="45"/>
      <c r="K109" s="46">
        <f>SUM(Table2[[#This Row],[मार्च मूल वेतन]:[अन्य 3]])</f>
        <v>0</v>
      </c>
    </row>
    <row r="110" spans="1:11" ht="20.100000000000001" customHeight="1" x14ac:dyDescent="0.25">
      <c r="A110" s="46" t="str">
        <f>IF(Table2[[#This Row],[नाम]]="","",ROWS($A$1:A107))</f>
        <v/>
      </c>
      <c r="B110" s="47" t="str">
        <f>PROPER(IF(Table1[[#This Row],[नाम]]="","",Table1[[#This Row],[नाम]]))</f>
        <v/>
      </c>
      <c r="C110" s="45"/>
      <c r="D110" s="45"/>
      <c r="E110" s="45"/>
      <c r="F110" s="45"/>
      <c r="G110" s="45"/>
      <c r="H110" s="45"/>
      <c r="I110" s="45"/>
      <c r="J110" s="45"/>
      <c r="K110" s="46">
        <f>SUM(Table2[[#This Row],[मार्च मूल वेतन]:[अन्य 3]])</f>
        <v>0</v>
      </c>
    </row>
    <row r="111" spans="1:11" ht="20.100000000000001" customHeight="1" x14ac:dyDescent="0.25">
      <c r="A111" s="46" t="str">
        <f>IF(Table2[[#This Row],[नाम]]="","",ROWS($A$1:A108))</f>
        <v/>
      </c>
      <c r="B111" s="47" t="str">
        <f>PROPER(IF(Table1[[#This Row],[नाम]]="","",Table1[[#This Row],[नाम]]))</f>
        <v/>
      </c>
      <c r="C111" s="45"/>
      <c r="D111" s="45"/>
      <c r="E111" s="45"/>
      <c r="F111" s="45"/>
      <c r="G111" s="45"/>
      <c r="H111" s="45"/>
      <c r="I111" s="45"/>
      <c r="J111" s="45"/>
      <c r="K111" s="46">
        <f>SUM(Table2[[#This Row],[मार्च मूल वेतन]:[अन्य 3]])</f>
        <v>0</v>
      </c>
    </row>
    <row r="112" spans="1:11" ht="20.100000000000001" customHeight="1" x14ac:dyDescent="0.25">
      <c r="A112" s="46" t="str">
        <f>IF(Table2[[#This Row],[नाम]]="","",ROWS($A$1:A109))</f>
        <v/>
      </c>
      <c r="B112" s="47" t="str">
        <f>PROPER(IF(Table1[[#This Row],[नाम]]="","",Table1[[#This Row],[नाम]]))</f>
        <v/>
      </c>
      <c r="C112" s="45"/>
      <c r="D112" s="45"/>
      <c r="E112" s="45"/>
      <c r="F112" s="45"/>
      <c r="G112" s="45"/>
      <c r="H112" s="45"/>
      <c r="I112" s="45"/>
      <c r="J112" s="45"/>
      <c r="K112" s="46">
        <f>SUM(Table2[[#This Row],[मार्च मूल वेतन]:[अन्य 3]])</f>
        <v>0</v>
      </c>
    </row>
    <row r="113" spans="1:11" ht="20.100000000000001" customHeight="1" x14ac:dyDescent="0.25">
      <c r="A113" s="46" t="str">
        <f>IF(Table2[[#This Row],[नाम]]="","",ROWS($A$1:A110))</f>
        <v/>
      </c>
      <c r="B113" s="47" t="str">
        <f>PROPER(IF(Table1[[#This Row],[नाम]]="","",Table1[[#This Row],[नाम]]))</f>
        <v/>
      </c>
      <c r="C113" s="45"/>
      <c r="D113" s="45"/>
      <c r="E113" s="45"/>
      <c r="F113" s="45"/>
      <c r="G113" s="45"/>
      <c r="H113" s="45"/>
      <c r="I113" s="45"/>
      <c r="J113" s="45"/>
      <c r="K113" s="46">
        <f>SUM(Table2[[#This Row],[मार्च मूल वेतन]:[अन्य 3]])</f>
        <v>0</v>
      </c>
    </row>
    <row r="114" spans="1:11" ht="20.100000000000001" customHeight="1" x14ac:dyDescent="0.25">
      <c r="A114" s="46" t="str">
        <f>IF(Table2[[#This Row],[नाम]]="","",ROWS($A$1:A111))</f>
        <v/>
      </c>
      <c r="B114" s="47" t="str">
        <f>PROPER(IF(Table1[[#This Row],[नाम]]="","",Table1[[#This Row],[नाम]]))</f>
        <v/>
      </c>
      <c r="C114" s="45"/>
      <c r="D114" s="45"/>
      <c r="E114" s="45"/>
      <c r="F114" s="45"/>
      <c r="G114" s="45"/>
      <c r="H114" s="45"/>
      <c r="I114" s="45"/>
      <c r="J114" s="45"/>
      <c r="K114" s="46">
        <f>SUM(Table2[[#This Row],[मार्च मूल वेतन]:[अन्य 3]])</f>
        <v>0</v>
      </c>
    </row>
    <row r="115" spans="1:11" ht="20.100000000000001" customHeight="1" x14ac:dyDescent="0.25">
      <c r="A115" s="46" t="str">
        <f>IF(Table2[[#This Row],[नाम]]="","",ROWS($A$1:A112))</f>
        <v/>
      </c>
      <c r="B115" s="47" t="str">
        <f>PROPER(IF(Table1[[#This Row],[नाम]]="","",Table1[[#This Row],[नाम]]))</f>
        <v/>
      </c>
      <c r="C115" s="45"/>
      <c r="D115" s="45"/>
      <c r="E115" s="45"/>
      <c r="F115" s="45"/>
      <c r="G115" s="45"/>
      <c r="H115" s="45"/>
      <c r="I115" s="45"/>
      <c r="J115" s="45"/>
      <c r="K115" s="46">
        <f>SUM(Table2[[#This Row],[मार्च मूल वेतन]:[अन्य 3]])</f>
        <v>0</v>
      </c>
    </row>
    <row r="116" spans="1:11" ht="20.100000000000001" customHeight="1" x14ac:dyDescent="0.25">
      <c r="A116" s="46" t="str">
        <f>IF(Table2[[#This Row],[नाम]]="","",ROWS($A$1:A113))</f>
        <v/>
      </c>
      <c r="B116" s="47" t="str">
        <f>PROPER(IF(Table1[[#This Row],[नाम]]="","",Table1[[#This Row],[नाम]]))</f>
        <v/>
      </c>
      <c r="C116" s="45"/>
      <c r="D116" s="45"/>
      <c r="E116" s="45"/>
      <c r="F116" s="45"/>
      <c r="G116" s="45"/>
      <c r="H116" s="45"/>
      <c r="I116" s="45"/>
      <c r="J116" s="45"/>
      <c r="K116" s="46">
        <f>SUM(Table2[[#This Row],[मार्च मूल वेतन]:[अन्य 3]])</f>
        <v>0</v>
      </c>
    </row>
    <row r="117" spans="1:11" ht="20.100000000000001" customHeight="1" x14ac:dyDescent="0.25">
      <c r="A117" s="46" t="str">
        <f>IF(Table2[[#This Row],[नाम]]="","",ROWS($A$1:A114))</f>
        <v/>
      </c>
      <c r="B117" s="47" t="str">
        <f>PROPER(IF(Table1[[#This Row],[नाम]]="","",Table1[[#This Row],[नाम]]))</f>
        <v/>
      </c>
      <c r="C117" s="45"/>
      <c r="D117" s="45"/>
      <c r="E117" s="45"/>
      <c r="F117" s="45"/>
      <c r="G117" s="45"/>
      <c r="H117" s="45"/>
      <c r="I117" s="45"/>
      <c r="J117" s="45"/>
      <c r="K117" s="46">
        <f>SUM(Table2[[#This Row],[मार्च मूल वेतन]:[अन्य 3]])</f>
        <v>0</v>
      </c>
    </row>
    <row r="118" spans="1:11" ht="20.100000000000001" customHeight="1" x14ac:dyDescent="0.25">
      <c r="A118" s="46" t="str">
        <f>IF(Table2[[#This Row],[नाम]]="","",ROWS($A$1:A115))</f>
        <v/>
      </c>
      <c r="B118" s="47" t="str">
        <f>PROPER(IF(Table1[[#This Row],[नाम]]="","",Table1[[#This Row],[नाम]]))</f>
        <v/>
      </c>
      <c r="C118" s="45"/>
      <c r="D118" s="45"/>
      <c r="E118" s="45"/>
      <c r="F118" s="45"/>
      <c r="G118" s="45"/>
      <c r="H118" s="45"/>
      <c r="I118" s="45"/>
      <c r="J118" s="45"/>
      <c r="K118" s="46">
        <f>SUM(Table2[[#This Row],[मार्च मूल वेतन]:[अन्य 3]])</f>
        <v>0</v>
      </c>
    </row>
    <row r="119" spans="1:11" ht="20.100000000000001" customHeight="1" x14ac:dyDescent="0.25">
      <c r="A119" s="46" t="str">
        <f>IF(Table2[[#This Row],[नाम]]="","",ROWS($A$1:A116))</f>
        <v/>
      </c>
      <c r="B119" s="47" t="str">
        <f>PROPER(IF(Table1[[#This Row],[नाम]]="","",Table1[[#This Row],[नाम]]))</f>
        <v/>
      </c>
      <c r="C119" s="45"/>
      <c r="D119" s="45"/>
      <c r="E119" s="45"/>
      <c r="F119" s="45"/>
      <c r="G119" s="45"/>
      <c r="H119" s="45"/>
      <c r="I119" s="45"/>
      <c r="J119" s="45"/>
      <c r="K119" s="46">
        <f>SUM(Table2[[#This Row],[मार्च मूल वेतन]:[अन्य 3]])</f>
        <v>0</v>
      </c>
    </row>
    <row r="120" spans="1:11" ht="20.100000000000001" customHeight="1" x14ac:dyDescent="0.25">
      <c r="A120" s="46" t="str">
        <f>IF(Table2[[#This Row],[नाम]]="","",ROWS($A$1:A117))</f>
        <v/>
      </c>
      <c r="B120" s="47" t="str">
        <f>PROPER(IF(Table1[[#This Row],[नाम]]="","",Table1[[#This Row],[नाम]]))</f>
        <v/>
      </c>
      <c r="C120" s="45"/>
      <c r="D120" s="45"/>
      <c r="E120" s="45"/>
      <c r="F120" s="45"/>
      <c r="G120" s="45"/>
      <c r="H120" s="45"/>
      <c r="I120" s="45"/>
      <c r="J120" s="45"/>
      <c r="K120" s="46">
        <f>SUM(Table2[[#This Row],[मार्च मूल वेतन]:[अन्य 3]])</f>
        <v>0</v>
      </c>
    </row>
    <row r="121" spans="1:11" ht="20.100000000000001" customHeight="1" x14ac:dyDescent="0.25">
      <c r="A121" s="46" t="str">
        <f>IF(Table2[[#This Row],[नाम]]="","",ROWS($A$1:A118))</f>
        <v/>
      </c>
      <c r="B121" s="47" t="str">
        <f>PROPER(IF(Table1[[#This Row],[नाम]]="","",Table1[[#This Row],[नाम]]))</f>
        <v/>
      </c>
      <c r="C121" s="45"/>
      <c r="D121" s="45"/>
      <c r="E121" s="45"/>
      <c r="F121" s="45"/>
      <c r="G121" s="45"/>
      <c r="H121" s="45"/>
      <c r="I121" s="45"/>
      <c r="J121" s="45"/>
      <c r="K121" s="46">
        <f>SUM(Table2[[#This Row],[मार्च मूल वेतन]:[अन्य 3]])</f>
        <v>0</v>
      </c>
    </row>
    <row r="122" spans="1:11" ht="20.100000000000001" customHeight="1" x14ac:dyDescent="0.25">
      <c r="A122" s="46" t="str">
        <f>IF(Table2[[#This Row],[नाम]]="","",ROWS($A$1:A119))</f>
        <v/>
      </c>
      <c r="B122" s="47" t="str">
        <f>PROPER(IF(Table1[[#This Row],[नाम]]="","",Table1[[#This Row],[नाम]]))</f>
        <v/>
      </c>
      <c r="C122" s="45"/>
      <c r="D122" s="45"/>
      <c r="E122" s="45"/>
      <c r="F122" s="45"/>
      <c r="G122" s="45"/>
      <c r="H122" s="45"/>
      <c r="I122" s="45"/>
      <c r="J122" s="45"/>
      <c r="K122" s="46">
        <f>SUM(Table2[[#This Row],[मार्च मूल वेतन]:[अन्य 3]])</f>
        <v>0</v>
      </c>
    </row>
    <row r="123" spans="1:11" ht="20.100000000000001" customHeight="1" x14ac:dyDescent="0.25">
      <c r="A123" s="46" t="str">
        <f>IF(Table2[[#This Row],[नाम]]="","",ROWS($A$1:A120))</f>
        <v/>
      </c>
      <c r="B123" s="47" t="str">
        <f>PROPER(IF(Table1[[#This Row],[नाम]]="","",Table1[[#This Row],[नाम]]))</f>
        <v/>
      </c>
      <c r="C123" s="45"/>
      <c r="D123" s="45"/>
      <c r="E123" s="45"/>
      <c r="F123" s="45"/>
      <c r="G123" s="45"/>
      <c r="H123" s="45"/>
      <c r="I123" s="45"/>
      <c r="J123" s="45"/>
      <c r="K123" s="46">
        <f>SUM(Table2[[#This Row],[मार्च मूल वेतन]:[अन्य 3]])</f>
        <v>0</v>
      </c>
    </row>
    <row r="124" spans="1:11" ht="20.100000000000001" customHeight="1" x14ac:dyDescent="0.25">
      <c r="A124" s="46" t="str">
        <f>IF(Table2[[#This Row],[नाम]]="","",ROWS($A$1:A121))</f>
        <v/>
      </c>
      <c r="B124" s="47" t="str">
        <f>PROPER(IF(Table1[[#This Row],[नाम]]="","",Table1[[#This Row],[नाम]]))</f>
        <v/>
      </c>
      <c r="C124" s="45"/>
      <c r="D124" s="45"/>
      <c r="E124" s="45"/>
      <c r="F124" s="45"/>
      <c r="G124" s="45"/>
      <c r="H124" s="45"/>
      <c r="I124" s="45"/>
      <c r="J124" s="45"/>
      <c r="K124" s="46">
        <f>SUM(Table2[[#This Row],[मार्च मूल वेतन]:[अन्य 3]])</f>
        <v>0</v>
      </c>
    </row>
    <row r="125" spans="1:11" ht="20.100000000000001" customHeight="1" x14ac:dyDescent="0.25">
      <c r="A125" s="46" t="str">
        <f>IF(Table2[[#This Row],[नाम]]="","",ROWS($A$1:A122))</f>
        <v/>
      </c>
      <c r="B125" s="47" t="str">
        <f>PROPER(IF(Table1[[#This Row],[नाम]]="","",Table1[[#This Row],[नाम]]))</f>
        <v/>
      </c>
      <c r="C125" s="45"/>
      <c r="D125" s="45"/>
      <c r="E125" s="45"/>
      <c r="F125" s="45"/>
      <c r="G125" s="45"/>
      <c r="H125" s="45"/>
      <c r="I125" s="45"/>
      <c r="J125" s="45"/>
      <c r="K125" s="46">
        <f>SUM(Table2[[#This Row],[मार्च मूल वेतन]:[अन्य 3]])</f>
        <v>0</v>
      </c>
    </row>
    <row r="126" spans="1:11" ht="20.100000000000001" customHeight="1" x14ac:dyDescent="0.25">
      <c r="A126" s="46" t="str">
        <f>IF(Table2[[#This Row],[नाम]]="","",ROWS($A$1:A123))</f>
        <v/>
      </c>
      <c r="B126" s="47" t="str">
        <f>PROPER(IF(Table1[[#This Row],[नाम]]="","",Table1[[#This Row],[नाम]]))</f>
        <v/>
      </c>
      <c r="C126" s="45"/>
      <c r="D126" s="45"/>
      <c r="E126" s="45"/>
      <c r="F126" s="45"/>
      <c r="G126" s="45"/>
      <c r="H126" s="45"/>
      <c r="I126" s="45"/>
      <c r="J126" s="45"/>
      <c r="K126" s="46">
        <f>SUM(Table2[[#This Row],[मार्च मूल वेतन]:[अन्य 3]])</f>
        <v>0</v>
      </c>
    </row>
    <row r="127" spans="1:11" ht="20.100000000000001" customHeight="1" x14ac:dyDescent="0.25">
      <c r="A127" s="46" t="str">
        <f>IF(Table2[[#This Row],[नाम]]="","",ROWS($A$1:A124))</f>
        <v/>
      </c>
      <c r="B127" s="47" t="str">
        <f>PROPER(IF(Table1[[#This Row],[नाम]]="","",Table1[[#This Row],[नाम]]))</f>
        <v/>
      </c>
      <c r="C127" s="45"/>
      <c r="D127" s="45"/>
      <c r="E127" s="45"/>
      <c r="F127" s="45"/>
      <c r="G127" s="45"/>
      <c r="H127" s="45"/>
      <c r="I127" s="45"/>
      <c r="J127" s="45"/>
      <c r="K127" s="46">
        <f>SUM(Table2[[#This Row],[मार्च मूल वेतन]:[अन्य 3]])</f>
        <v>0</v>
      </c>
    </row>
    <row r="128" spans="1:11" ht="20.100000000000001" customHeight="1" x14ac:dyDescent="0.25">
      <c r="A128" s="46" t="str">
        <f>IF(Table2[[#This Row],[नाम]]="","",ROWS($A$1:A125))</f>
        <v/>
      </c>
      <c r="B128" s="47" t="str">
        <f>PROPER(IF(Table1[[#This Row],[नाम]]="","",Table1[[#This Row],[नाम]]))</f>
        <v/>
      </c>
      <c r="C128" s="45"/>
      <c r="D128" s="45"/>
      <c r="E128" s="45"/>
      <c r="F128" s="45"/>
      <c r="G128" s="45"/>
      <c r="H128" s="45"/>
      <c r="I128" s="45"/>
      <c r="J128" s="45"/>
      <c r="K128" s="46">
        <f>SUM(Table2[[#This Row],[मार्च मूल वेतन]:[अन्य 3]])</f>
        <v>0</v>
      </c>
    </row>
    <row r="129" spans="1:11" ht="20.100000000000001" customHeight="1" x14ac:dyDescent="0.25">
      <c r="A129" s="46" t="str">
        <f>IF(Table2[[#This Row],[नाम]]="","",ROWS($A$1:A126))</f>
        <v/>
      </c>
      <c r="B129" s="47" t="str">
        <f>PROPER(IF(Table1[[#This Row],[नाम]]="","",Table1[[#This Row],[नाम]]))</f>
        <v/>
      </c>
      <c r="C129" s="45"/>
      <c r="D129" s="45"/>
      <c r="E129" s="45"/>
      <c r="F129" s="45"/>
      <c r="G129" s="45"/>
      <c r="H129" s="45"/>
      <c r="I129" s="45"/>
      <c r="J129" s="45"/>
      <c r="K129" s="46">
        <f>SUM(Table2[[#This Row],[मार्च मूल वेतन]:[अन्य 3]])</f>
        <v>0</v>
      </c>
    </row>
    <row r="130" spans="1:11" ht="20.100000000000001" customHeight="1" x14ac:dyDescent="0.25">
      <c r="A130" s="46" t="str">
        <f>IF(Table2[[#This Row],[नाम]]="","",ROWS($A$1:A127))</f>
        <v/>
      </c>
      <c r="B130" s="47" t="str">
        <f>PROPER(IF(Table1[[#This Row],[नाम]]="","",Table1[[#This Row],[नाम]]))</f>
        <v/>
      </c>
      <c r="C130" s="45"/>
      <c r="D130" s="45"/>
      <c r="E130" s="45"/>
      <c r="F130" s="45"/>
      <c r="G130" s="45"/>
      <c r="H130" s="45"/>
      <c r="I130" s="45"/>
      <c r="J130" s="45"/>
      <c r="K130" s="46">
        <f>SUM(Table2[[#This Row],[मार्च मूल वेतन]:[अन्य 3]])</f>
        <v>0</v>
      </c>
    </row>
    <row r="131" spans="1:11" ht="20.100000000000001" customHeight="1" x14ac:dyDescent="0.25">
      <c r="A131" s="46" t="str">
        <f>IF(Table2[[#This Row],[नाम]]="","",ROWS($A$1:A128))</f>
        <v/>
      </c>
      <c r="B131" s="47" t="str">
        <f>PROPER(IF(Table1[[#This Row],[नाम]]="","",Table1[[#This Row],[नाम]]))</f>
        <v/>
      </c>
      <c r="C131" s="45"/>
      <c r="D131" s="45"/>
      <c r="E131" s="45"/>
      <c r="F131" s="45"/>
      <c r="G131" s="45"/>
      <c r="H131" s="45"/>
      <c r="I131" s="45"/>
      <c r="J131" s="45"/>
      <c r="K131" s="46">
        <f>SUM(Table2[[#This Row],[मार्च मूल वेतन]:[अन्य 3]])</f>
        <v>0</v>
      </c>
    </row>
    <row r="132" spans="1:11" ht="20.100000000000001" customHeight="1" x14ac:dyDescent="0.25">
      <c r="A132" s="46" t="str">
        <f>IF(Table2[[#This Row],[नाम]]="","",ROWS($A$1:A129))</f>
        <v/>
      </c>
      <c r="B132" s="47" t="str">
        <f>PROPER(IF(Table1[[#This Row],[नाम]]="","",Table1[[#This Row],[नाम]]))</f>
        <v/>
      </c>
      <c r="C132" s="45"/>
      <c r="D132" s="45"/>
      <c r="E132" s="45"/>
      <c r="F132" s="45"/>
      <c r="G132" s="45"/>
      <c r="H132" s="45"/>
      <c r="I132" s="45"/>
      <c r="J132" s="45"/>
      <c r="K132" s="46">
        <f>SUM(Table2[[#This Row],[मार्च मूल वेतन]:[अन्य 3]])</f>
        <v>0</v>
      </c>
    </row>
    <row r="133" spans="1:11" ht="20.100000000000001" customHeight="1" x14ac:dyDescent="0.25">
      <c r="A133" s="46" t="str">
        <f>IF(Table2[[#This Row],[नाम]]="","",ROWS($A$1:A130))</f>
        <v/>
      </c>
      <c r="B133" s="47" t="str">
        <f>PROPER(IF(Table1[[#This Row],[नाम]]="","",Table1[[#This Row],[नाम]]))</f>
        <v/>
      </c>
      <c r="C133" s="45"/>
      <c r="D133" s="45"/>
      <c r="E133" s="45"/>
      <c r="F133" s="45"/>
      <c r="G133" s="45"/>
      <c r="H133" s="45"/>
      <c r="I133" s="45"/>
      <c r="J133" s="45"/>
      <c r="K133" s="46">
        <f>SUM(Table2[[#This Row],[मार्च मूल वेतन]:[अन्य 3]])</f>
        <v>0</v>
      </c>
    </row>
    <row r="134" spans="1:11" ht="20.100000000000001" customHeight="1" x14ac:dyDescent="0.25">
      <c r="A134" s="46" t="str">
        <f>IF(Table2[[#This Row],[नाम]]="","",ROWS($A$1:A131))</f>
        <v/>
      </c>
      <c r="B134" s="47" t="str">
        <f>PROPER(IF(Table1[[#This Row],[नाम]]="","",Table1[[#This Row],[नाम]]))</f>
        <v/>
      </c>
      <c r="C134" s="45"/>
      <c r="D134" s="45"/>
      <c r="E134" s="45"/>
      <c r="F134" s="45"/>
      <c r="G134" s="45"/>
      <c r="H134" s="45"/>
      <c r="I134" s="45"/>
      <c r="J134" s="45"/>
      <c r="K134" s="46">
        <f>SUM(Table2[[#This Row],[मार्च मूल वेतन]:[अन्य 3]])</f>
        <v>0</v>
      </c>
    </row>
    <row r="135" spans="1:11" ht="20.100000000000001" customHeight="1" x14ac:dyDescent="0.25">
      <c r="A135" s="46" t="str">
        <f>IF(Table2[[#This Row],[नाम]]="","",ROWS($A$1:A132))</f>
        <v/>
      </c>
      <c r="B135" s="47" t="str">
        <f>PROPER(IF(Table1[[#This Row],[नाम]]="","",Table1[[#This Row],[नाम]]))</f>
        <v/>
      </c>
      <c r="C135" s="45"/>
      <c r="D135" s="45"/>
      <c r="E135" s="45"/>
      <c r="F135" s="45"/>
      <c r="G135" s="45"/>
      <c r="H135" s="45"/>
      <c r="I135" s="45"/>
      <c r="J135" s="45"/>
      <c r="K135" s="46">
        <f>SUM(Table2[[#This Row],[मार्च मूल वेतन]:[अन्य 3]])</f>
        <v>0</v>
      </c>
    </row>
    <row r="136" spans="1:11" ht="20.100000000000001" customHeight="1" x14ac:dyDescent="0.25">
      <c r="A136" s="46" t="str">
        <f>IF(Table2[[#This Row],[नाम]]="","",ROWS($A$1:A133))</f>
        <v/>
      </c>
      <c r="B136" s="47" t="str">
        <f>PROPER(IF(Table1[[#This Row],[नाम]]="","",Table1[[#This Row],[नाम]]))</f>
        <v/>
      </c>
      <c r="C136" s="45"/>
      <c r="D136" s="45"/>
      <c r="E136" s="45"/>
      <c r="F136" s="45"/>
      <c r="G136" s="45"/>
      <c r="H136" s="45"/>
      <c r="I136" s="45"/>
      <c r="J136" s="45"/>
      <c r="K136" s="46">
        <f>SUM(Table2[[#This Row],[मार्च मूल वेतन]:[अन्य 3]])</f>
        <v>0</v>
      </c>
    </row>
    <row r="137" spans="1:11" ht="20.100000000000001" customHeight="1" x14ac:dyDescent="0.25">
      <c r="A137" s="46" t="str">
        <f>IF(Table2[[#This Row],[नाम]]="","",ROWS($A$1:A134))</f>
        <v/>
      </c>
      <c r="B137" s="47" t="str">
        <f>PROPER(IF(Table1[[#This Row],[नाम]]="","",Table1[[#This Row],[नाम]]))</f>
        <v/>
      </c>
      <c r="C137" s="45"/>
      <c r="D137" s="45"/>
      <c r="E137" s="45"/>
      <c r="F137" s="45"/>
      <c r="G137" s="45"/>
      <c r="H137" s="45"/>
      <c r="I137" s="45"/>
      <c r="J137" s="45"/>
      <c r="K137" s="46">
        <f>SUM(Table2[[#This Row],[मार्च मूल वेतन]:[अन्य 3]])</f>
        <v>0</v>
      </c>
    </row>
    <row r="138" spans="1:11" ht="20.100000000000001" customHeight="1" x14ac:dyDescent="0.25">
      <c r="A138" s="46" t="str">
        <f>IF(Table2[[#This Row],[नाम]]="","",ROWS($A$1:A135))</f>
        <v/>
      </c>
      <c r="B138" s="47" t="str">
        <f>PROPER(IF(Table1[[#This Row],[नाम]]="","",Table1[[#This Row],[नाम]]))</f>
        <v/>
      </c>
      <c r="C138" s="45"/>
      <c r="D138" s="45"/>
      <c r="E138" s="45"/>
      <c r="F138" s="45"/>
      <c r="G138" s="45"/>
      <c r="H138" s="45"/>
      <c r="I138" s="45"/>
      <c r="J138" s="45"/>
      <c r="K138" s="46">
        <f>SUM(Table2[[#This Row],[मार्च मूल वेतन]:[अन्य 3]])</f>
        <v>0</v>
      </c>
    </row>
    <row r="139" spans="1:11" ht="20.100000000000001" customHeight="1" x14ac:dyDescent="0.25">
      <c r="A139" s="46" t="str">
        <f>IF(Table2[[#This Row],[नाम]]="","",ROWS($A$1:A136))</f>
        <v/>
      </c>
      <c r="B139" s="47" t="str">
        <f>PROPER(IF(Table1[[#This Row],[नाम]]="","",Table1[[#This Row],[नाम]]))</f>
        <v/>
      </c>
      <c r="C139" s="45"/>
      <c r="D139" s="45"/>
      <c r="E139" s="45"/>
      <c r="F139" s="45"/>
      <c r="G139" s="45"/>
      <c r="H139" s="45"/>
      <c r="I139" s="45"/>
      <c r="J139" s="45"/>
      <c r="K139" s="46">
        <f>SUM(Table2[[#This Row],[मार्च मूल वेतन]:[अन्य 3]])</f>
        <v>0</v>
      </c>
    </row>
    <row r="140" spans="1:11" ht="20.100000000000001" customHeight="1" x14ac:dyDescent="0.25">
      <c r="A140" s="46" t="str">
        <f>IF(Table2[[#This Row],[नाम]]="","",ROWS($A$1:A137))</f>
        <v/>
      </c>
      <c r="B140" s="47" t="str">
        <f>PROPER(IF(Table1[[#This Row],[नाम]]="","",Table1[[#This Row],[नाम]]))</f>
        <v/>
      </c>
      <c r="C140" s="45"/>
      <c r="D140" s="45"/>
      <c r="E140" s="45"/>
      <c r="F140" s="45"/>
      <c r="G140" s="45"/>
      <c r="H140" s="45"/>
      <c r="I140" s="45"/>
      <c r="J140" s="45"/>
      <c r="K140" s="46">
        <f>SUM(Table2[[#This Row],[मार्च मूल वेतन]:[अन्य 3]])</f>
        <v>0</v>
      </c>
    </row>
    <row r="141" spans="1:11" ht="20.100000000000001" customHeight="1" x14ac:dyDescent="0.25">
      <c r="A141" s="46" t="str">
        <f>IF(Table2[[#This Row],[नाम]]="","",ROWS($A$1:A138))</f>
        <v/>
      </c>
      <c r="B141" s="47" t="str">
        <f>PROPER(IF(Table1[[#This Row],[नाम]]="","",Table1[[#This Row],[नाम]]))</f>
        <v/>
      </c>
      <c r="C141" s="45"/>
      <c r="D141" s="45"/>
      <c r="E141" s="45"/>
      <c r="F141" s="45"/>
      <c r="G141" s="45"/>
      <c r="H141" s="45"/>
      <c r="I141" s="45"/>
      <c r="J141" s="45"/>
      <c r="K141" s="46">
        <f>SUM(Table2[[#This Row],[मार्च मूल वेतन]:[अन्य 3]])</f>
        <v>0</v>
      </c>
    </row>
    <row r="142" spans="1:11" ht="20.100000000000001" customHeight="1" x14ac:dyDescent="0.25">
      <c r="A142" s="46" t="str">
        <f>IF(Table2[[#This Row],[नाम]]="","",ROWS($A$1:A139))</f>
        <v/>
      </c>
      <c r="B142" s="47" t="str">
        <f>PROPER(IF(Table1[[#This Row],[नाम]]="","",Table1[[#This Row],[नाम]]))</f>
        <v/>
      </c>
      <c r="C142" s="45"/>
      <c r="D142" s="45"/>
      <c r="E142" s="45"/>
      <c r="F142" s="45"/>
      <c r="G142" s="45"/>
      <c r="H142" s="45"/>
      <c r="I142" s="45"/>
      <c r="J142" s="45"/>
      <c r="K142" s="46">
        <f>SUM(Table2[[#This Row],[मार्च मूल वेतन]:[अन्य 3]])</f>
        <v>0</v>
      </c>
    </row>
    <row r="143" spans="1:11" ht="20.100000000000001" customHeight="1" x14ac:dyDescent="0.25">
      <c r="A143" s="46" t="str">
        <f>IF(Table2[[#This Row],[नाम]]="","",ROWS($A$1:A140))</f>
        <v/>
      </c>
      <c r="B143" s="47" t="str">
        <f>PROPER(IF(Table1[[#This Row],[नाम]]="","",Table1[[#This Row],[नाम]]))</f>
        <v/>
      </c>
      <c r="C143" s="45"/>
      <c r="D143" s="45"/>
      <c r="E143" s="45"/>
      <c r="F143" s="45"/>
      <c r="G143" s="45"/>
      <c r="H143" s="45"/>
      <c r="I143" s="45"/>
      <c r="J143" s="45"/>
      <c r="K143" s="46">
        <f>SUM(Table2[[#This Row],[मार्च मूल वेतन]:[अन्य 3]])</f>
        <v>0</v>
      </c>
    </row>
    <row r="144" spans="1:11" ht="20.100000000000001" customHeight="1" x14ac:dyDescent="0.25">
      <c r="A144" s="46" t="str">
        <f>IF(Table2[[#This Row],[नाम]]="","",ROWS($A$1:A141))</f>
        <v/>
      </c>
      <c r="B144" s="47" t="str">
        <f>PROPER(IF(Table1[[#This Row],[नाम]]="","",Table1[[#This Row],[नाम]]))</f>
        <v/>
      </c>
      <c r="C144" s="45"/>
      <c r="D144" s="45"/>
      <c r="E144" s="45"/>
      <c r="F144" s="45"/>
      <c r="G144" s="45"/>
      <c r="H144" s="45"/>
      <c r="I144" s="45"/>
      <c r="J144" s="45"/>
      <c r="K144" s="46">
        <f>SUM(Table2[[#This Row],[मार्च मूल वेतन]:[अन्य 3]])</f>
        <v>0</v>
      </c>
    </row>
    <row r="145" spans="1:11" ht="20.100000000000001" customHeight="1" x14ac:dyDescent="0.25">
      <c r="A145" s="46" t="str">
        <f>IF(Table2[[#This Row],[नाम]]="","",ROWS($A$1:A142))</f>
        <v/>
      </c>
      <c r="B145" s="47" t="str">
        <f>PROPER(IF(Table1[[#This Row],[नाम]]="","",Table1[[#This Row],[नाम]]))</f>
        <v/>
      </c>
      <c r="C145" s="45"/>
      <c r="D145" s="45"/>
      <c r="E145" s="45"/>
      <c r="F145" s="45"/>
      <c r="G145" s="45"/>
      <c r="H145" s="45"/>
      <c r="I145" s="45"/>
      <c r="J145" s="45"/>
      <c r="K145" s="46">
        <f>SUM(Table2[[#This Row],[मार्च मूल वेतन]:[अन्य 3]])</f>
        <v>0</v>
      </c>
    </row>
    <row r="146" spans="1:11" ht="20.100000000000001" customHeight="1" x14ac:dyDescent="0.25">
      <c r="A146" s="46" t="str">
        <f>IF(Table2[[#This Row],[नाम]]="","",ROWS($A$1:A143))</f>
        <v/>
      </c>
      <c r="B146" s="47" t="str">
        <f>PROPER(IF(Table1[[#This Row],[नाम]]="","",Table1[[#This Row],[नाम]]))</f>
        <v/>
      </c>
      <c r="C146" s="45"/>
      <c r="D146" s="45"/>
      <c r="E146" s="45"/>
      <c r="F146" s="45"/>
      <c r="G146" s="45"/>
      <c r="H146" s="45"/>
      <c r="I146" s="45"/>
      <c r="J146" s="45"/>
      <c r="K146" s="46">
        <f>SUM(Table2[[#This Row],[मार्च मूल वेतन]:[अन्य 3]])</f>
        <v>0</v>
      </c>
    </row>
    <row r="147" spans="1:11" ht="20.100000000000001" customHeight="1" x14ac:dyDescent="0.25">
      <c r="A147" s="46" t="str">
        <f>IF(Table2[[#This Row],[नाम]]="","",ROWS($A$1:A144))</f>
        <v/>
      </c>
      <c r="B147" s="47" t="str">
        <f>PROPER(IF(Table1[[#This Row],[नाम]]="","",Table1[[#This Row],[नाम]]))</f>
        <v/>
      </c>
      <c r="C147" s="45"/>
      <c r="D147" s="45"/>
      <c r="E147" s="45"/>
      <c r="F147" s="45"/>
      <c r="G147" s="45"/>
      <c r="H147" s="45"/>
      <c r="I147" s="45"/>
      <c r="J147" s="45"/>
      <c r="K147" s="46">
        <f>SUM(Table2[[#This Row],[मार्च मूल वेतन]:[अन्य 3]])</f>
        <v>0</v>
      </c>
    </row>
    <row r="148" spans="1:11" ht="20.100000000000001" customHeight="1" x14ac:dyDescent="0.25">
      <c r="A148" s="46" t="str">
        <f>IF(Table2[[#This Row],[नाम]]="","",ROWS($A$1:A145))</f>
        <v/>
      </c>
      <c r="B148" s="47" t="str">
        <f>PROPER(IF(Table1[[#This Row],[नाम]]="","",Table1[[#This Row],[नाम]]))</f>
        <v/>
      </c>
      <c r="C148" s="45"/>
      <c r="D148" s="45"/>
      <c r="E148" s="45"/>
      <c r="F148" s="45"/>
      <c r="G148" s="45"/>
      <c r="H148" s="45"/>
      <c r="I148" s="45"/>
      <c r="J148" s="45"/>
      <c r="K148" s="46">
        <f>SUM(Table2[[#This Row],[मार्च मूल वेतन]:[अन्य 3]])</f>
        <v>0</v>
      </c>
    </row>
    <row r="149" spans="1:11" ht="20.100000000000001" customHeight="1" x14ac:dyDescent="0.25">
      <c r="A149" s="46" t="str">
        <f>IF(Table2[[#This Row],[नाम]]="","",ROWS($A$1:A146))</f>
        <v/>
      </c>
      <c r="B149" s="47" t="str">
        <f>PROPER(IF(Table1[[#This Row],[नाम]]="","",Table1[[#This Row],[नाम]]))</f>
        <v/>
      </c>
      <c r="C149" s="45"/>
      <c r="D149" s="45"/>
      <c r="E149" s="45"/>
      <c r="F149" s="45"/>
      <c r="G149" s="45"/>
      <c r="H149" s="45"/>
      <c r="I149" s="45"/>
      <c r="J149" s="45"/>
      <c r="K149" s="46">
        <f>SUM(Table2[[#This Row],[मार्च मूल वेतन]:[अन्य 3]])</f>
        <v>0</v>
      </c>
    </row>
    <row r="150" spans="1:11" ht="20.100000000000001" customHeight="1" x14ac:dyDescent="0.25">
      <c r="A150" s="46" t="str">
        <f>IF(Table2[[#This Row],[नाम]]="","",ROWS($A$1:A147))</f>
        <v/>
      </c>
      <c r="B150" s="47" t="str">
        <f>PROPER(IF(Table1[[#This Row],[नाम]]="","",Table1[[#This Row],[नाम]]))</f>
        <v/>
      </c>
      <c r="C150" s="45"/>
      <c r="D150" s="45"/>
      <c r="E150" s="45"/>
      <c r="F150" s="45"/>
      <c r="G150" s="45"/>
      <c r="H150" s="45"/>
      <c r="I150" s="45"/>
      <c r="J150" s="45"/>
      <c r="K150" s="46">
        <f>SUM(Table2[[#This Row],[मार्च मूल वेतन]:[अन्य 3]])</f>
        <v>0</v>
      </c>
    </row>
    <row r="151" spans="1:11" ht="20.100000000000001" customHeight="1" x14ac:dyDescent="0.25">
      <c r="A151" s="46" t="str">
        <f>IF(Table2[[#This Row],[नाम]]="","",ROWS($A$1:A148))</f>
        <v/>
      </c>
      <c r="B151" s="47" t="str">
        <f>PROPER(IF(Table1[[#This Row],[नाम]]="","",Table1[[#This Row],[नाम]]))</f>
        <v/>
      </c>
      <c r="C151" s="45"/>
      <c r="D151" s="45"/>
      <c r="E151" s="45"/>
      <c r="F151" s="45"/>
      <c r="G151" s="45"/>
      <c r="H151" s="45"/>
      <c r="I151" s="45"/>
      <c r="J151" s="45"/>
      <c r="K151" s="46">
        <f>SUM(Table2[[#This Row],[मार्च मूल वेतन]:[अन्य 3]])</f>
        <v>0</v>
      </c>
    </row>
    <row r="152" spans="1:11" ht="20.100000000000001" customHeight="1" x14ac:dyDescent="0.25">
      <c r="A152" s="46" t="str">
        <f>IF(Table2[[#This Row],[नाम]]="","",ROWS($A$1:A149))</f>
        <v/>
      </c>
      <c r="B152" s="47" t="str">
        <f>PROPER(IF(Table1[[#This Row],[नाम]]="","",Table1[[#This Row],[नाम]]))</f>
        <v/>
      </c>
      <c r="C152" s="45"/>
      <c r="D152" s="45"/>
      <c r="E152" s="45"/>
      <c r="F152" s="45"/>
      <c r="G152" s="45"/>
      <c r="H152" s="45"/>
      <c r="I152" s="45"/>
      <c r="J152" s="45"/>
      <c r="K152" s="46">
        <f>SUM(Table2[[#This Row],[मार्च मूल वेतन]:[अन्य 3]])</f>
        <v>0</v>
      </c>
    </row>
    <row r="153" spans="1:11" ht="20.100000000000001" customHeight="1" x14ac:dyDescent="0.25">
      <c r="A153" s="46" t="str">
        <f>IF(Table2[[#This Row],[नाम]]="","",ROWS($A$1:A150))</f>
        <v/>
      </c>
      <c r="B153" s="47" t="str">
        <f>PROPER(IF(Table1[[#This Row],[नाम]]="","",Table1[[#This Row],[नाम]]))</f>
        <v/>
      </c>
      <c r="C153" s="45"/>
      <c r="D153" s="45"/>
      <c r="E153" s="45"/>
      <c r="F153" s="45"/>
      <c r="G153" s="45"/>
      <c r="H153" s="45"/>
      <c r="I153" s="45"/>
      <c r="J153" s="45"/>
      <c r="K153" s="46">
        <f>SUM(Table2[[#This Row],[मार्च मूल वेतन]:[अन्य 3]])</f>
        <v>0</v>
      </c>
    </row>
    <row r="154" spans="1:11" ht="20.100000000000001" customHeight="1" x14ac:dyDescent="0.25">
      <c r="A154" s="46" t="str">
        <f>IF(Table2[[#This Row],[नाम]]="","",ROWS($A$1:A151))</f>
        <v/>
      </c>
      <c r="B154" s="47" t="str">
        <f>PROPER(IF(Table1[[#This Row],[नाम]]="","",Table1[[#This Row],[नाम]]))</f>
        <v/>
      </c>
      <c r="C154" s="45"/>
      <c r="D154" s="45"/>
      <c r="E154" s="45"/>
      <c r="F154" s="45"/>
      <c r="G154" s="45"/>
      <c r="H154" s="45"/>
      <c r="I154" s="45"/>
      <c r="J154" s="45"/>
      <c r="K154" s="46">
        <f>SUM(Table2[[#This Row],[मार्च मूल वेतन]:[अन्य 3]])</f>
        <v>0</v>
      </c>
    </row>
    <row r="155" spans="1:11" ht="20.100000000000001" customHeight="1" x14ac:dyDescent="0.25">
      <c r="A155" s="46" t="str">
        <f>IF(Table2[[#This Row],[नाम]]="","",ROWS($A$1:A152))</f>
        <v/>
      </c>
      <c r="B155" s="47" t="str">
        <f>PROPER(IF(Table1[[#This Row],[नाम]]="","",Table1[[#This Row],[नाम]]))</f>
        <v/>
      </c>
      <c r="C155" s="45"/>
      <c r="D155" s="45"/>
      <c r="E155" s="45"/>
      <c r="F155" s="45"/>
      <c r="G155" s="45"/>
      <c r="H155" s="45"/>
      <c r="I155" s="45"/>
      <c r="J155" s="45"/>
      <c r="K155" s="46">
        <f>SUM(Table2[[#This Row],[मार्च मूल वेतन]:[अन्य 3]])</f>
        <v>0</v>
      </c>
    </row>
    <row r="156" spans="1:11" ht="20.100000000000001" customHeight="1" x14ac:dyDescent="0.25">
      <c r="A156" s="46" t="str">
        <f>IF(Table2[[#This Row],[नाम]]="","",ROWS($A$1:A153))</f>
        <v/>
      </c>
      <c r="B156" s="47" t="str">
        <f>PROPER(IF(Table1[[#This Row],[नाम]]="","",Table1[[#This Row],[नाम]]))</f>
        <v/>
      </c>
      <c r="C156" s="45"/>
      <c r="D156" s="45"/>
      <c r="E156" s="45"/>
      <c r="F156" s="45"/>
      <c r="G156" s="45"/>
      <c r="H156" s="45"/>
      <c r="I156" s="45"/>
      <c r="J156" s="45"/>
      <c r="K156" s="46">
        <f>SUM(Table2[[#This Row],[मार्च मूल वेतन]:[अन्य 3]])</f>
        <v>0</v>
      </c>
    </row>
    <row r="157" spans="1:11" ht="20.100000000000001" customHeight="1" x14ac:dyDescent="0.25">
      <c r="A157" s="46" t="str">
        <f>IF(Table2[[#This Row],[नाम]]="","",ROWS($A$1:A154))</f>
        <v/>
      </c>
      <c r="B157" s="47" t="str">
        <f>PROPER(IF(Table1[[#This Row],[नाम]]="","",Table1[[#This Row],[नाम]]))</f>
        <v/>
      </c>
      <c r="C157" s="45"/>
      <c r="D157" s="45"/>
      <c r="E157" s="45"/>
      <c r="F157" s="45"/>
      <c r="G157" s="45"/>
      <c r="H157" s="45"/>
      <c r="I157" s="45"/>
      <c r="J157" s="45"/>
      <c r="K157" s="46">
        <f>SUM(Table2[[#This Row],[मार्च मूल वेतन]:[अन्य 3]])</f>
        <v>0</v>
      </c>
    </row>
    <row r="158" spans="1:11" ht="20.100000000000001" customHeight="1" x14ac:dyDescent="0.25">
      <c r="A158" s="46" t="str">
        <f>IF(Table2[[#This Row],[नाम]]="","",ROWS($A$1:A155))</f>
        <v/>
      </c>
      <c r="B158" s="47" t="str">
        <f>PROPER(IF(Table1[[#This Row],[नाम]]="","",Table1[[#This Row],[नाम]]))</f>
        <v/>
      </c>
      <c r="C158" s="45"/>
      <c r="D158" s="45"/>
      <c r="E158" s="45"/>
      <c r="F158" s="45"/>
      <c r="G158" s="45"/>
      <c r="H158" s="45"/>
      <c r="I158" s="45"/>
      <c r="J158" s="45"/>
      <c r="K158" s="46">
        <f>SUM(Table2[[#This Row],[मार्च मूल वेतन]:[अन्य 3]])</f>
        <v>0</v>
      </c>
    </row>
    <row r="159" spans="1:11" ht="20.100000000000001" customHeight="1" x14ac:dyDescent="0.25">
      <c r="A159" s="46" t="str">
        <f>IF(Table2[[#This Row],[नाम]]="","",ROWS($A$1:A156))</f>
        <v/>
      </c>
      <c r="B159" s="47" t="str">
        <f>PROPER(IF(Table1[[#This Row],[नाम]]="","",Table1[[#This Row],[नाम]]))</f>
        <v/>
      </c>
      <c r="C159" s="45"/>
      <c r="D159" s="45"/>
      <c r="E159" s="45"/>
      <c r="F159" s="45"/>
      <c r="G159" s="45"/>
      <c r="H159" s="45"/>
      <c r="I159" s="45"/>
      <c r="J159" s="45"/>
      <c r="K159" s="46">
        <f>SUM(Table2[[#This Row],[मार्च मूल वेतन]:[अन्य 3]])</f>
        <v>0</v>
      </c>
    </row>
    <row r="160" spans="1:11" ht="20.100000000000001" customHeight="1" x14ac:dyDescent="0.25">
      <c r="A160" s="46" t="str">
        <f>IF(Table2[[#This Row],[नाम]]="","",ROWS($A$1:A157))</f>
        <v/>
      </c>
      <c r="B160" s="47" t="str">
        <f>PROPER(IF(Table1[[#This Row],[नाम]]="","",Table1[[#This Row],[नाम]]))</f>
        <v/>
      </c>
      <c r="C160" s="45"/>
      <c r="D160" s="45"/>
      <c r="E160" s="45"/>
      <c r="F160" s="45"/>
      <c r="G160" s="45"/>
      <c r="H160" s="45"/>
      <c r="I160" s="45"/>
      <c r="J160" s="45"/>
      <c r="K160" s="46">
        <f>SUM(Table2[[#This Row],[मार्च मूल वेतन]:[अन्य 3]])</f>
        <v>0</v>
      </c>
    </row>
    <row r="161" spans="1:11" ht="20.100000000000001" customHeight="1" x14ac:dyDescent="0.25">
      <c r="A161" s="46" t="str">
        <f>IF(Table2[[#This Row],[नाम]]="","",ROWS($A$1:A158))</f>
        <v/>
      </c>
      <c r="B161" s="47" t="str">
        <f>PROPER(IF(Table1[[#This Row],[नाम]]="","",Table1[[#This Row],[नाम]]))</f>
        <v/>
      </c>
      <c r="C161" s="45"/>
      <c r="D161" s="45"/>
      <c r="E161" s="45"/>
      <c r="F161" s="45"/>
      <c r="G161" s="45"/>
      <c r="H161" s="45"/>
      <c r="I161" s="45"/>
      <c r="J161" s="45"/>
      <c r="K161" s="46">
        <f>SUM(Table2[[#This Row],[मार्च मूल वेतन]:[अन्य 3]])</f>
        <v>0</v>
      </c>
    </row>
    <row r="162" spans="1:11" ht="20.100000000000001" customHeight="1" x14ac:dyDescent="0.25">
      <c r="A162" s="46" t="str">
        <f>IF(Table2[[#This Row],[नाम]]="","",ROWS($A$1:A159))</f>
        <v/>
      </c>
      <c r="B162" s="47" t="str">
        <f>PROPER(IF(Table1[[#This Row],[नाम]]="","",Table1[[#This Row],[नाम]]))</f>
        <v/>
      </c>
      <c r="C162" s="45"/>
      <c r="D162" s="45"/>
      <c r="E162" s="45"/>
      <c r="F162" s="45"/>
      <c r="G162" s="45"/>
      <c r="H162" s="45"/>
      <c r="I162" s="45"/>
      <c r="J162" s="45"/>
      <c r="K162" s="46">
        <f>SUM(Table2[[#This Row],[मार्च मूल वेतन]:[अन्य 3]])</f>
        <v>0</v>
      </c>
    </row>
    <row r="163" spans="1:11" ht="20.100000000000001" customHeight="1" x14ac:dyDescent="0.25">
      <c r="A163" s="46" t="str">
        <f>IF(Table2[[#This Row],[नाम]]="","",ROWS($A$1:A160))</f>
        <v/>
      </c>
      <c r="B163" s="47" t="str">
        <f>PROPER(IF(Table1[[#This Row],[नाम]]="","",Table1[[#This Row],[नाम]]))</f>
        <v/>
      </c>
      <c r="C163" s="45"/>
      <c r="D163" s="45"/>
      <c r="E163" s="45"/>
      <c r="F163" s="45"/>
      <c r="G163" s="45"/>
      <c r="H163" s="45"/>
      <c r="I163" s="45"/>
      <c r="J163" s="45"/>
      <c r="K163" s="46">
        <f>SUM(Table2[[#This Row],[मार्च मूल वेतन]:[अन्य 3]])</f>
        <v>0</v>
      </c>
    </row>
    <row r="164" spans="1:11" ht="20.100000000000001" customHeight="1" x14ac:dyDescent="0.25">
      <c r="A164" s="46" t="str">
        <f>IF(Table2[[#This Row],[नाम]]="","",ROWS($A$1:A161))</f>
        <v/>
      </c>
      <c r="B164" s="47" t="str">
        <f>PROPER(IF(Table1[[#This Row],[नाम]]="","",Table1[[#This Row],[नाम]]))</f>
        <v/>
      </c>
      <c r="C164" s="45"/>
      <c r="D164" s="45"/>
      <c r="E164" s="45"/>
      <c r="F164" s="45"/>
      <c r="G164" s="45"/>
      <c r="H164" s="45"/>
      <c r="I164" s="45"/>
      <c r="J164" s="45"/>
      <c r="K164" s="46">
        <f>SUM(Table2[[#This Row],[मार्च मूल वेतन]:[अन्य 3]])</f>
        <v>0</v>
      </c>
    </row>
    <row r="165" spans="1:11" ht="20.100000000000001" customHeight="1" x14ac:dyDescent="0.25">
      <c r="A165" s="46" t="str">
        <f>IF(Table2[[#This Row],[नाम]]="","",ROWS($A$1:A162))</f>
        <v/>
      </c>
      <c r="B165" s="47" t="str">
        <f>PROPER(IF(Table1[[#This Row],[नाम]]="","",Table1[[#This Row],[नाम]]))</f>
        <v/>
      </c>
      <c r="C165" s="45"/>
      <c r="D165" s="45"/>
      <c r="E165" s="45"/>
      <c r="F165" s="45"/>
      <c r="G165" s="45"/>
      <c r="H165" s="45"/>
      <c r="I165" s="45"/>
      <c r="J165" s="45"/>
      <c r="K165" s="46">
        <f>SUM(Table2[[#This Row],[मार्च मूल वेतन]:[अन्य 3]])</f>
        <v>0</v>
      </c>
    </row>
    <row r="166" spans="1:11" ht="20.100000000000001" customHeight="1" x14ac:dyDescent="0.25">
      <c r="A166" s="46" t="str">
        <f>IF(Table2[[#This Row],[नाम]]="","",ROWS($A$1:A163))</f>
        <v/>
      </c>
      <c r="B166" s="47" t="str">
        <f>PROPER(IF(Table1[[#This Row],[नाम]]="","",Table1[[#This Row],[नाम]]))</f>
        <v/>
      </c>
      <c r="C166" s="45"/>
      <c r="D166" s="45"/>
      <c r="E166" s="45"/>
      <c r="F166" s="45"/>
      <c r="G166" s="45"/>
      <c r="H166" s="45"/>
      <c r="I166" s="45"/>
      <c r="J166" s="45"/>
      <c r="K166" s="46">
        <f>SUM(Table2[[#This Row],[मार्च मूल वेतन]:[अन्य 3]])</f>
        <v>0</v>
      </c>
    </row>
    <row r="167" spans="1:11" ht="20.100000000000001" customHeight="1" x14ac:dyDescent="0.25">
      <c r="A167" s="46" t="str">
        <f>IF(Table2[[#This Row],[नाम]]="","",ROWS($A$1:A164))</f>
        <v/>
      </c>
      <c r="B167" s="47" t="str">
        <f>PROPER(IF(Table1[[#This Row],[नाम]]="","",Table1[[#This Row],[नाम]]))</f>
        <v/>
      </c>
      <c r="C167" s="45"/>
      <c r="D167" s="45"/>
      <c r="E167" s="45"/>
      <c r="F167" s="45"/>
      <c r="G167" s="45"/>
      <c r="H167" s="45"/>
      <c r="I167" s="45"/>
      <c r="J167" s="45"/>
      <c r="K167" s="46">
        <f>SUM(Table2[[#This Row],[मार्च मूल वेतन]:[अन्य 3]])</f>
        <v>0</v>
      </c>
    </row>
    <row r="168" spans="1:11" ht="20.100000000000001" customHeight="1" x14ac:dyDescent="0.25">
      <c r="A168" s="46" t="str">
        <f>IF(Table2[[#This Row],[नाम]]="","",ROWS($A$1:A165))</f>
        <v/>
      </c>
      <c r="B168" s="47" t="str">
        <f>PROPER(IF(Table1[[#This Row],[नाम]]="","",Table1[[#This Row],[नाम]]))</f>
        <v/>
      </c>
      <c r="C168" s="45"/>
      <c r="D168" s="45"/>
      <c r="E168" s="45"/>
      <c r="F168" s="45"/>
      <c r="G168" s="45"/>
      <c r="H168" s="45"/>
      <c r="I168" s="45"/>
      <c r="J168" s="45"/>
      <c r="K168" s="46">
        <f>SUM(Table2[[#This Row],[मार्च मूल वेतन]:[अन्य 3]])</f>
        <v>0</v>
      </c>
    </row>
    <row r="169" spans="1:11" ht="20.100000000000001" customHeight="1" x14ac:dyDescent="0.25">
      <c r="A169" s="46" t="str">
        <f>IF(Table2[[#This Row],[नाम]]="","",ROWS($A$1:A166))</f>
        <v/>
      </c>
      <c r="B169" s="47" t="str">
        <f>PROPER(IF(Table1[[#This Row],[नाम]]="","",Table1[[#This Row],[नाम]]))</f>
        <v/>
      </c>
      <c r="C169" s="45"/>
      <c r="D169" s="45"/>
      <c r="E169" s="45"/>
      <c r="F169" s="45"/>
      <c r="G169" s="45"/>
      <c r="H169" s="45"/>
      <c r="I169" s="45"/>
      <c r="J169" s="45"/>
      <c r="K169" s="46">
        <f>SUM(Table2[[#This Row],[मार्च मूल वेतन]:[अन्य 3]])</f>
        <v>0</v>
      </c>
    </row>
    <row r="170" spans="1:11" ht="20.100000000000001" customHeight="1" x14ac:dyDescent="0.25">
      <c r="A170" s="46" t="str">
        <f>IF(Table2[[#This Row],[नाम]]="","",ROWS($A$1:A167))</f>
        <v/>
      </c>
      <c r="B170" s="47" t="str">
        <f>PROPER(IF(Table1[[#This Row],[नाम]]="","",Table1[[#This Row],[नाम]]))</f>
        <v/>
      </c>
      <c r="C170" s="45"/>
      <c r="D170" s="45"/>
      <c r="E170" s="45"/>
      <c r="F170" s="45"/>
      <c r="G170" s="45"/>
      <c r="H170" s="45"/>
      <c r="I170" s="45"/>
      <c r="J170" s="45"/>
      <c r="K170" s="46">
        <f>SUM(Table2[[#This Row],[मार्च मूल वेतन]:[अन्य 3]])</f>
        <v>0</v>
      </c>
    </row>
    <row r="171" spans="1:11" ht="20.100000000000001" customHeight="1" x14ac:dyDescent="0.25">
      <c r="A171" s="46" t="str">
        <f>IF(Table2[[#This Row],[नाम]]="","",ROWS($A$1:A168))</f>
        <v/>
      </c>
      <c r="B171" s="47" t="str">
        <f>PROPER(IF(Table1[[#This Row],[नाम]]="","",Table1[[#This Row],[नाम]]))</f>
        <v/>
      </c>
      <c r="C171" s="45"/>
      <c r="D171" s="45"/>
      <c r="E171" s="45"/>
      <c r="F171" s="45"/>
      <c r="G171" s="45"/>
      <c r="H171" s="45"/>
      <c r="I171" s="45"/>
      <c r="J171" s="45"/>
      <c r="K171" s="46">
        <f>SUM(Table2[[#This Row],[मार्च मूल वेतन]:[अन्य 3]])</f>
        <v>0</v>
      </c>
    </row>
    <row r="172" spans="1:11" ht="20.100000000000001" customHeight="1" x14ac:dyDescent="0.25">
      <c r="A172" s="46" t="str">
        <f>IF(Table2[[#This Row],[नाम]]="","",ROWS($A$1:A169))</f>
        <v/>
      </c>
      <c r="B172" s="47" t="str">
        <f>PROPER(IF(Table1[[#This Row],[नाम]]="","",Table1[[#This Row],[नाम]]))</f>
        <v/>
      </c>
      <c r="C172" s="45"/>
      <c r="D172" s="45"/>
      <c r="E172" s="45"/>
      <c r="F172" s="45"/>
      <c r="G172" s="45"/>
      <c r="H172" s="45"/>
      <c r="I172" s="45"/>
      <c r="J172" s="45"/>
      <c r="K172" s="46">
        <f>SUM(Table2[[#This Row],[मार्च मूल वेतन]:[अन्य 3]])</f>
        <v>0</v>
      </c>
    </row>
    <row r="173" spans="1:11" ht="20.100000000000001" customHeight="1" x14ac:dyDescent="0.25">
      <c r="A173" s="46" t="str">
        <f>IF(Table2[[#This Row],[नाम]]="","",ROWS($A$1:A170))</f>
        <v/>
      </c>
      <c r="B173" s="47" t="str">
        <f>PROPER(IF(Table1[[#This Row],[नाम]]="","",Table1[[#This Row],[नाम]]))</f>
        <v/>
      </c>
      <c r="C173" s="45"/>
      <c r="D173" s="45"/>
      <c r="E173" s="45"/>
      <c r="F173" s="45"/>
      <c r="G173" s="45"/>
      <c r="H173" s="45"/>
      <c r="I173" s="45"/>
      <c r="J173" s="45"/>
      <c r="K173" s="46">
        <f>SUM(Table2[[#This Row],[मार्च मूल वेतन]:[अन्य 3]])</f>
        <v>0</v>
      </c>
    </row>
    <row r="174" spans="1:11" ht="20.100000000000001" customHeight="1" x14ac:dyDescent="0.25">
      <c r="A174" s="46" t="str">
        <f>IF(Table2[[#This Row],[नाम]]="","",ROWS($A$1:A171))</f>
        <v/>
      </c>
      <c r="B174" s="47" t="str">
        <f>PROPER(IF(Table1[[#This Row],[नाम]]="","",Table1[[#This Row],[नाम]]))</f>
        <v/>
      </c>
      <c r="C174" s="45"/>
      <c r="D174" s="45"/>
      <c r="E174" s="45"/>
      <c r="F174" s="45"/>
      <c r="G174" s="45"/>
      <c r="H174" s="45"/>
      <c r="I174" s="45"/>
      <c r="J174" s="45"/>
      <c r="K174" s="46">
        <f>SUM(Table2[[#This Row],[मार्च मूल वेतन]:[अन्य 3]])</f>
        <v>0</v>
      </c>
    </row>
    <row r="175" spans="1:11" ht="20.100000000000001" customHeight="1" x14ac:dyDescent="0.25">
      <c r="A175" s="46" t="str">
        <f>IF(Table2[[#This Row],[नाम]]="","",ROWS($A$1:A172))</f>
        <v/>
      </c>
      <c r="B175" s="47" t="str">
        <f>PROPER(IF(Table1[[#This Row],[नाम]]="","",Table1[[#This Row],[नाम]]))</f>
        <v/>
      </c>
      <c r="C175" s="45"/>
      <c r="D175" s="45"/>
      <c r="E175" s="45"/>
      <c r="F175" s="45"/>
      <c r="G175" s="45"/>
      <c r="H175" s="45"/>
      <c r="I175" s="45"/>
      <c r="J175" s="45"/>
      <c r="K175" s="46">
        <f>SUM(Table2[[#This Row],[मार्च मूल वेतन]:[अन्य 3]])</f>
        <v>0</v>
      </c>
    </row>
    <row r="176" spans="1:11" ht="20.100000000000001" customHeight="1" x14ac:dyDescent="0.25">
      <c r="A176" s="46" t="str">
        <f>IF(Table2[[#This Row],[नाम]]="","",ROWS($A$1:A173))</f>
        <v/>
      </c>
      <c r="B176" s="47" t="str">
        <f>PROPER(IF(Table1[[#This Row],[नाम]]="","",Table1[[#This Row],[नाम]]))</f>
        <v/>
      </c>
      <c r="C176" s="45"/>
      <c r="D176" s="45"/>
      <c r="E176" s="45"/>
      <c r="F176" s="45"/>
      <c r="G176" s="45"/>
      <c r="H176" s="45"/>
      <c r="I176" s="45"/>
      <c r="J176" s="45"/>
      <c r="K176" s="46">
        <f>SUM(Table2[[#This Row],[मार्च मूल वेतन]:[अन्य 3]])</f>
        <v>0</v>
      </c>
    </row>
    <row r="177" spans="1:11" ht="20.100000000000001" customHeight="1" x14ac:dyDescent="0.25">
      <c r="A177" s="46" t="str">
        <f>IF(Table2[[#This Row],[नाम]]="","",ROWS($A$1:A174))</f>
        <v/>
      </c>
      <c r="B177" s="47" t="str">
        <f>PROPER(IF(Table1[[#This Row],[नाम]]="","",Table1[[#This Row],[नाम]]))</f>
        <v/>
      </c>
      <c r="C177" s="45"/>
      <c r="D177" s="45"/>
      <c r="E177" s="45"/>
      <c r="F177" s="45"/>
      <c r="G177" s="45"/>
      <c r="H177" s="45"/>
      <c r="I177" s="45"/>
      <c r="J177" s="45"/>
      <c r="K177" s="46">
        <f>SUM(Table2[[#This Row],[मार्च मूल वेतन]:[अन्य 3]])</f>
        <v>0</v>
      </c>
    </row>
    <row r="178" spans="1:11" ht="20.100000000000001" customHeight="1" x14ac:dyDescent="0.25">
      <c r="A178" s="46" t="str">
        <f>IF(Table2[[#This Row],[नाम]]="","",ROWS($A$1:A175))</f>
        <v/>
      </c>
      <c r="B178" s="47" t="str">
        <f>PROPER(IF(Table1[[#This Row],[नाम]]="","",Table1[[#This Row],[नाम]]))</f>
        <v/>
      </c>
      <c r="C178" s="45"/>
      <c r="D178" s="45"/>
      <c r="E178" s="45"/>
      <c r="F178" s="45"/>
      <c r="G178" s="45"/>
      <c r="H178" s="45"/>
      <c r="I178" s="45"/>
      <c r="J178" s="45"/>
      <c r="K178" s="46">
        <f>SUM(Table2[[#This Row],[मार्च मूल वेतन]:[अन्य 3]])</f>
        <v>0</v>
      </c>
    </row>
    <row r="179" spans="1:11" ht="20.100000000000001" customHeight="1" x14ac:dyDescent="0.25">
      <c r="A179" s="46" t="str">
        <f>IF(Table2[[#This Row],[नाम]]="","",ROWS($A$1:A176))</f>
        <v/>
      </c>
      <c r="B179" s="47" t="str">
        <f>PROPER(IF(Table1[[#This Row],[नाम]]="","",Table1[[#This Row],[नाम]]))</f>
        <v/>
      </c>
      <c r="C179" s="45"/>
      <c r="D179" s="45"/>
      <c r="E179" s="45"/>
      <c r="F179" s="45"/>
      <c r="G179" s="45"/>
      <c r="H179" s="45"/>
      <c r="I179" s="45"/>
      <c r="J179" s="45"/>
      <c r="K179" s="46">
        <f>SUM(Table2[[#This Row],[मार्च मूल वेतन]:[अन्य 3]])</f>
        <v>0</v>
      </c>
    </row>
    <row r="180" spans="1:11" ht="20.100000000000001" customHeight="1" x14ac:dyDescent="0.25">
      <c r="A180" s="46" t="str">
        <f>IF(Table2[[#This Row],[नाम]]="","",ROWS($A$1:A177))</f>
        <v/>
      </c>
      <c r="B180" s="47" t="str">
        <f>PROPER(IF(Table1[[#This Row],[नाम]]="","",Table1[[#This Row],[नाम]]))</f>
        <v/>
      </c>
      <c r="C180" s="45"/>
      <c r="D180" s="45"/>
      <c r="E180" s="45"/>
      <c r="F180" s="45"/>
      <c r="G180" s="45"/>
      <c r="H180" s="45"/>
      <c r="I180" s="45"/>
      <c r="J180" s="45"/>
      <c r="K180" s="46">
        <f>SUM(Table2[[#This Row],[मार्च मूल वेतन]:[अन्य 3]])</f>
        <v>0</v>
      </c>
    </row>
    <row r="181" spans="1:11" ht="20.100000000000001" customHeight="1" x14ac:dyDescent="0.25">
      <c r="A181" s="46" t="str">
        <f>IF(Table2[[#This Row],[नाम]]="","",ROWS($A$1:A178))</f>
        <v/>
      </c>
      <c r="B181" s="47" t="str">
        <f>PROPER(IF(Table1[[#This Row],[नाम]]="","",Table1[[#This Row],[नाम]]))</f>
        <v/>
      </c>
      <c r="C181" s="45"/>
      <c r="D181" s="45"/>
      <c r="E181" s="45"/>
      <c r="F181" s="45"/>
      <c r="G181" s="45"/>
      <c r="H181" s="45"/>
      <c r="I181" s="45"/>
      <c r="J181" s="45"/>
      <c r="K181" s="46">
        <f>SUM(Table2[[#This Row],[मार्च मूल वेतन]:[अन्य 3]])</f>
        <v>0</v>
      </c>
    </row>
    <row r="182" spans="1:11" ht="20.100000000000001" customHeight="1" x14ac:dyDescent="0.25">
      <c r="A182" s="46" t="str">
        <f>IF(Table2[[#This Row],[नाम]]="","",ROWS($A$1:A179))</f>
        <v/>
      </c>
      <c r="B182" s="47" t="str">
        <f>PROPER(IF(Table1[[#This Row],[नाम]]="","",Table1[[#This Row],[नाम]]))</f>
        <v/>
      </c>
      <c r="C182" s="45"/>
      <c r="D182" s="45"/>
      <c r="E182" s="45"/>
      <c r="F182" s="45"/>
      <c r="G182" s="45"/>
      <c r="H182" s="45"/>
      <c r="I182" s="45"/>
      <c r="J182" s="45"/>
      <c r="K182" s="46">
        <f>SUM(Table2[[#This Row],[मार्च मूल वेतन]:[अन्य 3]])</f>
        <v>0</v>
      </c>
    </row>
    <row r="183" spans="1:11" ht="20.100000000000001" customHeight="1" x14ac:dyDescent="0.25">
      <c r="A183" s="46" t="str">
        <f>IF(Table2[[#This Row],[नाम]]="","",ROWS($A$1:A180))</f>
        <v/>
      </c>
      <c r="B183" s="47" t="str">
        <f>PROPER(IF(Table1[[#This Row],[नाम]]="","",Table1[[#This Row],[नाम]]))</f>
        <v/>
      </c>
      <c r="C183" s="45"/>
      <c r="D183" s="45"/>
      <c r="E183" s="45"/>
      <c r="F183" s="45"/>
      <c r="G183" s="45"/>
      <c r="H183" s="45"/>
      <c r="I183" s="45"/>
      <c r="J183" s="45"/>
      <c r="K183" s="46">
        <f>SUM(Table2[[#This Row],[मार्च मूल वेतन]:[अन्य 3]])</f>
        <v>0</v>
      </c>
    </row>
    <row r="184" spans="1:11" ht="20.100000000000001" customHeight="1" x14ac:dyDescent="0.25">
      <c r="A184" s="46" t="str">
        <f>IF(Table2[[#This Row],[नाम]]="","",ROWS($A$1:A181))</f>
        <v/>
      </c>
      <c r="B184" s="47" t="str">
        <f>PROPER(IF(Table1[[#This Row],[नाम]]="","",Table1[[#This Row],[नाम]]))</f>
        <v/>
      </c>
      <c r="C184" s="45"/>
      <c r="D184" s="45"/>
      <c r="E184" s="45"/>
      <c r="F184" s="45"/>
      <c r="G184" s="45"/>
      <c r="H184" s="45"/>
      <c r="I184" s="45"/>
      <c r="J184" s="45"/>
      <c r="K184" s="46">
        <f>SUM(Table2[[#This Row],[मार्च मूल वेतन]:[अन्य 3]])</f>
        <v>0</v>
      </c>
    </row>
    <row r="185" spans="1:11" ht="20.100000000000001" customHeight="1" x14ac:dyDescent="0.25">
      <c r="A185" s="46" t="str">
        <f>IF(Table2[[#This Row],[नाम]]="","",ROWS($A$1:A182))</f>
        <v/>
      </c>
      <c r="B185" s="47" t="str">
        <f>PROPER(IF(Table1[[#This Row],[नाम]]="","",Table1[[#This Row],[नाम]]))</f>
        <v/>
      </c>
      <c r="C185" s="45"/>
      <c r="D185" s="45"/>
      <c r="E185" s="45"/>
      <c r="F185" s="45"/>
      <c r="G185" s="45"/>
      <c r="H185" s="45"/>
      <c r="I185" s="45"/>
      <c r="J185" s="45"/>
      <c r="K185" s="46">
        <f>SUM(Table2[[#This Row],[मार्च मूल वेतन]:[अन्य 3]])</f>
        <v>0</v>
      </c>
    </row>
    <row r="186" spans="1:11" ht="20.100000000000001" customHeight="1" x14ac:dyDescent="0.25">
      <c r="A186" s="46" t="str">
        <f>IF(Table2[[#This Row],[नाम]]="","",ROWS($A$1:A183))</f>
        <v/>
      </c>
      <c r="B186" s="47" t="str">
        <f>PROPER(IF(Table1[[#This Row],[नाम]]="","",Table1[[#This Row],[नाम]]))</f>
        <v/>
      </c>
      <c r="C186" s="45"/>
      <c r="D186" s="45"/>
      <c r="E186" s="45"/>
      <c r="F186" s="45"/>
      <c r="G186" s="45"/>
      <c r="H186" s="45"/>
      <c r="I186" s="45"/>
      <c r="J186" s="45"/>
      <c r="K186" s="46">
        <f>SUM(Table2[[#This Row],[मार्च मूल वेतन]:[अन्य 3]])</f>
        <v>0</v>
      </c>
    </row>
    <row r="187" spans="1:11" ht="20.100000000000001" customHeight="1" x14ac:dyDescent="0.25">
      <c r="A187" s="46" t="str">
        <f>IF(Table2[[#This Row],[नाम]]="","",ROWS($A$1:A184))</f>
        <v/>
      </c>
      <c r="B187" s="47" t="str">
        <f>PROPER(IF(Table1[[#This Row],[नाम]]="","",Table1[[#This Row],[नाम]]))</f>
        <v/>
      </c>
      <c r="C187" s="45"/>
      <c r="D187" s="45"/>
      <c r="E187" s="45"/>
      <c r="F187" s="45"/>
      <c r="G187" s="45"/>
      <c r="H187" s="45"/>
      <c r="I187" s="45"/>
      <c r="J187" s="45"/>
      <c r="K187" s="46">
        <f>SUM(Table2[[#This Row],[मार्च मूल वेतन]:[अन्य 3]])</f>
        <v>0</v>
      </c>
    </row>
    <row r="188" spans="1:11" ht="20.100000000000001" customHeight="1" x14ac:dyDescent="0.25">
      <c r="A188" s="46" t="str">
        <f>IF(Table2[[#This Row],[नाम]]="","",ROWS($A$1:A185))</f>
        <v/>
      </c>
      <c r="B188" s="47" t="str">
        <f>PROPER(IF(Table1[[#This Row],[नाम]]="","",Table1[[#This Row],[नाम]]))</f>
        <v/>
      </c>
      <c r="C188" s="45"/>
      <c r="D188" s="45"/>
      <c r="E188" s="45"/>
      <c r="F188" s="45"/>
      <c r="G188" s="45"/>
      <c r="H188" s="45"/>
      <c r="I188" s="45"/>
      <c r="J188" s="45"/>
      <c r="K188" s="46">
        <f>SUM(Table2[[#This Row],[मार्च मूल वेतन]:[अन्य 3]])</f>
        <v>0</v>
      </c>
    </row>
    <row r="189" spans="1:11" ht="20.100000000000001" customHeight="1" x14ac:dyDescent="0.25">
      <c r="A189" s="46" t="str">
        <f>IF(Table2[[#This Row],[नाम]]="","",ROWS($A$1:A186))</f>
        <v/>
      </c>
      <c r="B189" s="47" t="str">
        <f>PROPER(IF(Table1[[#This Row],[नाम]]="","",Table1[[#This Row],[नाम]]))</f>
        <v/>
      </c>
      <c r="C189" s="45"/>
      <c r="D189" s="45"/>
      <c r="E189" s="45"/>
      <c r="F189" s="45"/>
      <c r="G189" s="45"/>
      <c r="H189" s="45"/>
      <c r="I189" s="45"/>
      <c r="J189" s="45"/>
      <c r="K189" s="46">
        <f>SUM(Table2[[#This Row],[मार्च मूल वेतन]:[अन्य 3]])</f>
        <v>0</v>
      </c>
    </row>
    <row r="190" spans="1:11" ht="20.100000000000001" customHeight="1" x14ac:dyDescent="0.25">
      <c r="A190" s="46" t="str">
        <f>IF(Table2[[#This Row],[नाम]]="","",ROWS($A$1:A187))</f>
        <v/>
      </c>
      <c r="B190" s="47" t="str">
        <f>PROPER(IF(Table1[[#This Row],[नाम]]="","",Table1[[#This Row],[नाम]]))</f>
        <v/>
      </c>
      <c r="C190" s="45"/>
      <c r="D190" s="45"/>
      <c r="E190" s="45"/>
      <c r="F190" s="45"/>
      <c r="G190" s="45"/>
      <c r="H190" s="45"/>
      <c r="I190" s="45"/>
      <c r="J190" s="45"/>
      <c r="K190" s="46">
        <f>SUM(Table2[[#This Row],[मार्च मूल वेतन]:[अन्य 3]])</f>
        <v>0</v>
      </c>
    </row>
    <row r="191" spans="1:11" ht="20.100000000000001" customHeight="1" x14ac:dyDescent="0.25">
      <c r="A191" s="46" t="str">
        <f>IF(Table2[[#This Row],[नाम]]="","",ROWS($A$1:A188))</f>
        <v/>
      </c>
      <c r="B191" s="47" t="str">
        <f>PROPER(IF(Table1[[#This Row],[नाम]]="","",Table1[[#This Row],[नाम]]))</f>
        <v/>
      </c>
      <c r="C191" s="45"/>
      <c r="D191" s="45"/>
      <c r="E191" s="45"/>
      <c r="F191" s="45"/>
      <c r="G191" s="45"/>
      <c r="H191" s="45"/>
      <c r="I191" s="45"/>
      <c r="J191" s="45"/>
      <c r="K191" s="46">
        <f>SUM(Table2[[#This Row],[मार्च मूल वेतन]:[अन्य 3]])</f>
        <v>0</v>
      </c>
    </row>
    <row r="192" spans="1:11" ht="20.100000000000001" customHeight="1" x14ac:dyDescent="0.25">
      <c r="A192" s="46" t="str">
        <f>IF(Table2[[#This Row],[नाम]]="","",ROWS($A$1:A189))</f>
        <v/>
      </c>
      <c r="B192" s="47" t="str">
        <f>PROPER(IF(Table1[[#This Row],[नाम]]="","",Table1[[#This Row],[नाम]]))</f>
        <v/>
      </c>
      <c r="C192" s="45"/>
      <c r="D192" s="45"/>
      <c r="E192" s="45"/>
      <c r="F192" s="45"/>
      <c r="G192" s="45"/>
      <c r="H192" s="45"/>
      <c r="I192" s="45"/>
      <c r="J192" s="45"/>
      <c r="K192" s="46">
        <f>SUM(Table2[[#This Row],[मार्च मूल वेतन]:[अन्य 3]])</f>
        <v>0</v>
      </c>
    </row>
    <row r="193" spans="1:11" ht="20.100000000000001" customHeight="1" x14ac:dyDescent="0.25">
      <c r="A193" s="46" t="str">
        <f>IF(Table2[[#This Row],[नाम]]="","",ROWS($A$1:A190))</f>
        <v/>
      </c>
      <c r="B193" s="47" t="str">
        <f>PROPER(IF(Table1[[#This Row],[नाम]]="","",Table1[[#This Row],[नाम]]))</f>
        <v/>
      </c>
      <c r="C193" s="45"/>
      <c r="D193" s="45"/>
      <c r="E193" s="45"/>
      <c r="F193" s="45"/>
      <c r="G193" s="45"/>
      <c r="H193" s="45"/>
      <c r="I193" s="45"/>
      <c r="J193" s="45"/>
      <c r="K193" s="46">
        <f>SUM(Table2[[#This Row],[मार्च मूल वेतन]:[अन्य 3]])</f>
        <v>0</v>
      </c>
    </row>
    <row r="194" spans="1:11" ht="20.100000000000001" customHeight="1" x14ac:dyDescent="0.25">
      <c r="A194" s="46" t="str">
        <f>IF(Table2[[#This Row],[नाम]]="","",ROWS($A$1:A191))</f>
        <v/>
      </c>
      <c r="B194" s="47" t="str">
        <f>PROPER(IF(Table1[[#This Row],[नाम]]="","",Table1[[#This Row],[नाम]]))</f>
        <v/>
      </c>
      <c r="C194" s="45"/>
      <c r="D194" s="45"/>
      <c r="E194" s="45"/>
      <c r="F194" s="45"/>
      <c r="G194" s="45"/>
      <c r="H194" s="45"/>
      <c r="I194" s="45"/>
      <c r="J194" s="45"/>
      <c r="K194" s="46">
        <f>SUM(Table2[[#This Row],[मार्च मूल वेतन]:[अन्य 3]])</f>
        <v>0</v>
      </c>
    </row>
    <row r="195" spans="1:11" ht="20.100000000000001" customHeight="1" x14ac:dyDescent="0.25">
      <c r="A195" s="46" t="str">
        <f>IF(Table2[[#This Row],[नाम]]="","",ROWS($A$1:A192))</f>
        <v/>
      </c>
      <c r="B195" s="47" t="str">
        <f>PROPER(IF(Table1[[#This Row],[नाम]]="","",Table1[[#This Row],[नाम]]))</f>
        <v/>
      </c>
      <c r="C195" s="45"/>
      <c r="D195" s="45"/>
      <c r="E195" s="45"/>
      <c r="F195" s="45"/>
      <c r="G195" s="45"/>
      <c r="H195" s="45"/>
      <c r="I195" s="45"/>
      <c r="J195" s="45"/>
      <c r="K195" s="46">
        <f>SUM(Table2[[#This Row],[मार्च मूल वेतन]:[अन्य 3]])</f>
        <v>0</v>
      </c>
    </row>
    <row r="196" spans="1:11" ht="20.100000000000001" customHeight="1" x14ac:dyDescent="0.25">
      <c r="A196" s="46" t="str">
        <f>IF(Table2[[#This Row],[नाम]]="","",ROWS($A$1:A193))</f>
        <v/>
      </c>
      <c r="B196" s="47" t="str">
        <f>PROPER(IF(Table1[[#This Row],[नाम]]="","",Table1[[#This Row],[नाम]]))</f>
        <v/>
      </c>
      <c r="C196" s="45"/>
      <c r="D196" s="45"/>
      <c r="E196" s="45"/>
      <c r="F196" s="45"/>
      <c r="G196" s="45"/>
      <c r="H196" s="45"/>
      <c r="I196" s="45"/>
      <c r="J196" s="45"/>
      <c r="K196" s="46">
        <f>SUM(Table2[[#This Row],[मार्च मूल वेतन]:[अन्य 3]])</f>
        <v>0</v>
      </c>
    </row>
    <row r="197" spans="1:11" ht="20.100000000000001" customHeight="1" x14ac:dyDescent="0.25">
      <c r="A197" s="46" t="str">
        <f>IF(Table2[[#This Row],[नाम]]="","",ROWS($A$1:A194))</f>
        <v/>
      </c>
      <c r="B197" s="47" t="str">
        <f>PROPER(IF(Table1[[#This Row],[नाम]]="","",Table1[[#This Row],[नाम]]))</f>
        <v/>
      </c>
      <c r="C197" s="45"/>
      <c r="D197" s="45"/>
      <c r="E197" s="45"/>
      <c r="F197" s="45"/>
      <c r="G197" s="45"/>
      <c r="H197" s="45"/>
      <c r="I197" s="45"/>
      <c r="J197" s="45"/>
      <c r="K197" s="46">
        <f>SUM(Table2[[#This Row],[मार्च मूल वेतन]:[अन्य 3]])</f>
        <v>0</v>
      </c>
    </row>
    <row r="198" spans="1:11" ht="20.100000000000001" customHeight="1" x14ac:dyDescent="0.25">
      <c r="A198" s="46" t="str">
        <f>IF(Table2[[#This Row],[नाम]]="","",ROWS($A$1:A195))</f>
        <v/>
      </c>
      <c r="B198" s="47" t="str">
        <f>PROPER(IF(Table1[[#This Row],[नाम]]="","",Table1[[#This Row],[नाम]]))</f>
        <v/>
      </c>
      <c r="C198" s="45"/>
      <c r="D198" s="45"/>
      <c r="E198" s="45"/>
      <c r="F198" s="45"/>
      <c r="G198" s="45"/>
      <c r="H198" s="45"/>
      <c r="I198" s="45"/>
      <c r="J198" s="45"/>
      <c r="K198" s="46">
        <f>SUM(Table2[[#This Row],[मार्च मूल वेतन]:[अन्य 3]])</f>
        <v>0</v>
      </c>
    </row>
    <row r="199" spans="1:11" ht="20.100000000000001" customHeight="1" x14ac:dyDescent="0.25">
      <c r="A199" s="46" t="str">
        <f>IF(Table2[[#This Row],[नाम]]="","",ROWS($A$1:A196))</f>
        <v/>
      </c>
      <c r="B199" s="47" t="str">
        <f>PROPER(IF(Table1[[#This Row],[नाम]]="","",Table1[[#This Row],[नाम]]))</f>
        <v/>
      </c>
      <c r="C199" s="45"/>
      <c r="D199" s="45"/>
      <c r="E199" s="45"/>
      <c r="F199" s="45"/>
      <c r="G199" s="45"/>
      <c r="H199" s="45"/>
      <c r="I199" s="45"/>
      <c r="J199" s="45"/>
      <c r="K199" s="46">
        <f>SUM(Table2[[#This Row],[मार्च मूल वेतन]:[अन्य 3]])</f>
        <v>0</v>
      </c>
    </row>
    <row r="200" spans="1:11" ht="20.100000000000001" customHeight="1" x14ac:dyDescent="0.25">
      <c r="A200" s="46" t="str">
        <f>IF(Table2[[#This Row],[नाम]]="","",ROWS($A$1:A197))</f>
        <v/>
      </c>
      <c r="B200" s="47" t="str">
        <f>PROPER(IF(Table1[[#This Row],[नाम]]="","",Table1[[#This Row],[नाम]]))</f>
        <v/>
      </c>
      <c r="C200" s="45"/>
      <c r="D200" s="45"/>
      <c r="E200" s="45"/>
      <c r="F200" s="45"/>
      <c r="G200" s="45"/>
      <c r="H200" s="45"/>
      <c r="I200" s="45"/>
      <c r="J200" s="45"/>
      <c r="K200" s="46">
        <f>SUM(Table2[[#This Row],[मार्च मूल वेतन]:[अन्य 3]])</f>
        <v>0</v>
      </c>
    </row>
    <row r="201" spans="1:11" ht="20.100000000000001" customHeight="1" x14ac:dyDescent="0.25">
      <c r="A201" s="46" t="str">
        <f>IF(Table2[[#This Row],[नाम]]="","",ROWS($A$1:A198))</f>
        <v/>
      </c>
      <c r="B201" s="47" t="str">
        <f>PROPER(IF(Table1[[#This Row],[नाम]]="","",Table1[[#This Row],[नाम]]))</f>
        <v/>
      </c>
      <c r="C201" s="45"/>
      <c r="D201" s="45"/>
      <c r="E201" s="45"/>
      <c r="F201" s="45"/>
      <c r="G201" s="45"/>
      <c r="H201" s="45"/>
      <c r="I201" s="45"/>
      <c r="J201" s="45"/>
      <c r="K201" s="46">
        <f>SUM(Table2[[#This Row],[मार्च मूल वेतन]:[अन्य 3]])</f>
        <v>0</v>
      </c>
    </row>
    <row r="202" spans="1:11" ht="20.100000000000001" customHeight="1" x14ac:dyDescent="0.25">
      <c r="A202" s="46" t="str">
        <f>IF(Table2[[#This Row],[नाम]]="","",ROWS($A$1:A199))</f>
        <v/>
      </c>
      <c r="B202" s="47" t="str">
        <f>PROPER(IF(Table1[[#This Row],[नाम]]="","",Table1[[#This Row],[नाम]]))</f>
        <v/>
      </c>
      <c r="C202" s="45"/>
      <c r="D202" s="45"/>
      <c r="E202" s="45"/>
      <c r="F202" s="45"/>
      <c r="G202" s="45"/>
      <c r="H202" s="45"/>
      <c r="I202" s="45"/>
      <c r="J202" s="45"/>
      <c r="K202" s="46">
        <f>SUM(Table2[[#This Row],[मार्च मूल वेतन]:[अन्य 3]])</f>
        <v>0</v>
      </c>
    </row>
    <row r="203" spans="1:11" ht="20.100000000000001" customHeight="1" x14ac:dyDescent="0.25">
      <c r="A203" s="46" t="str">
        <f>IF(Table2[[#This Row],[नाम]]="","",ROWS($A$1:A200))</f>
        <v/>
      </c>
      <c r="B203" s="47" t="str">
        <f>PROPER(IF(Table1[[#This Row],[नाम]]="","",Table1[[#This Row],[नाम]]))</f>
        <v/>
      </c>
      <c r="C203" s="45"/>
      <c r="D203" s="45"/>
      <c r="E203" s="45"/>
      <c r="F203" s="45"/>
      <c r="G203" s="45"/>
      <c r="H203" s="45"/>
      <c r="I203" s="45"/>
      <c r="J203" s="45"/>
      <c r="K203" s="46">
        <f>SUM(Table2[[#This Row],[मार्च मूल वेतन]:[अन्य 3]])</f>
        <v>0</v>
      </c>
    </row>
    <row r="204" spans="1:11" ht="20.100000000000001" customHeight="1" x14ac:dyDescent="0.25">
      <c r="A204" s="46" t="str">
        <f>IF(Table2[[#This Row],[नाम]]="","",ROWS($A$1:A201))</f>
        <v/>
      </c>
      <c r="B204" s="47" t="str">
        <f>PROPER(IF(Table1[[#This Row],[नाम]]="","",Table1[[#This Row],[नाम]]))</f>
        <v/>
      </c>
      <c r="C204" s="45"/>
      <c r="D204" s="45"/>
      <c r="E204" s="45"/>
      <c r="F204" s="45"/>
      <c r="G204" s="45"/>
      <c r="H204" s="45"/>
      <c r="I204" s="45"/>
      <c r="J204" s="45"/>
      <c r="K204" s="46">
        <f>SUM(Table2[[#This Row],[मार्च मूल वेतन]:[अन्य 3]])</f>
        <v>0</v>
      </c>
    </row>
    <row r="205" spans="1:11" ht="20.100000000000001" customHeight="1" x14ac:dyDescent="0.25">
      <c r="A205" s="46" t="str">
        <f>IF(Table2[[#This Row],[नाम]]="","",ROWS($A$1:A202))</f>
        <v/>
      </c>
      <c r="B205" s="47" t="str">
        <f>PROPER(IF(Table1[[#This Row],[नाम]]="","",Table1[[#This Row],[नाम]]))</f>
        <v/>
      </c>
      <c r="C205" s="45"/>
      <c r="D205" s="45"/>
      <c r="E205" s="45"/>
      <c r="F205" s="45"/>
      <c r="G205" s="45"/>
      <c r="H205" s="45"/>
      <c r="I205" s="45"/>
      <c r="J205" s="45"/>
      <c r="K205" s="46">
        <f>SUM(Table2[[#This Row],[मार्च मूल वेतन]:[अन्य 3]])</f>
        <v>0</v>
      </c>
    </row>
    <row r="206" spans="1:11" ht="20.100000000000001" customHeight="1" x14ac:dyDescent="0.25">
      <c r="A206" s="46" t="str">
        <f>IF(Table2[[#This Row],[नाम]]="","",ROWS($A$1:A203))</f>
        <v/>
      </c>
      <c r="B206" s="47" t="str">
        <f>PROPER(IF(Table1[[#This Row],[नाम]]="","",Table1[[#This Row],[नाम]]))</f>
        <v/>
      </c>
      <c r="C206" s="45"/>
      <c r="D206" s="45"/>
      <c r="E206" s="45"/>
      <c r="F206" s="45"/>
      <c r="G206" s="45"/>
      <c r="H206" s="45"/>
      <c r="I206" s="45"/>
      <c r="J206" s="45"/>
      <c r="K206" s="46">
        <f>SUM(Table2[[#This Row],[मार्च मूल वेतन]:[अन्य 3]])</f>
        <v>0</v>
      </c>
    </row>
    <row r="207" spans="1:11" ht="20.100000000000001" customHeight="1" x14ac:dyDescent="0.25">
      <c r="A207" s="46" t="str">
        <f>IF(Table2[[#This Row],[नाम]]="","",ROWS($A$1:A204))</f>
        <v/>
      </c>
      <c r="B207" s="47" t="str">
        <f>PROPER(IF(Table1[[#This Row],[नाम]]="","",Table1[[#This Row],[नाम]]))</f>
        <v/>
      </c>
      <c r="C207" s="45"/>
      <c r="D207" s="45"/>
      <c r="E207" s="45"/>
      <c r="F207" s="45"/>
      <c r="G207" s="45"/>
      <c r="H207" s="45"/>
      <c r="I207" s="45"/>
      <c r="J207" s="45"/>
      <c r="K207" s="46">
        <f>SUM(Table2[[#This Row],[मार्च मूल वेतन]:[अन्य 3]])</f>
        <v>0</v>
      </c>
    </row>
    <row r="208" spans="1:11" ht="20.100000000000001" customHeight="1" x14ac:dyDescent="0.25">
      <c r="A208" s="46" t="str">
        <f>IF(Table2[[#This Row],[नाम]]="","",ROWS($A$1:A205))</f>
        <v/>
      </c>
      <c r="B208" s="47" t="str">
        <f>PROPER(IF(Table1[[#This Row],[नाम]]="","",Table1[[#This Row],[नाम]]))</f>
        <v/>
      </c>
      <c r="C208" s="45"/>
      <c r="D208" s="45"/>
      <c r="E208" s="45"/>
      <c r="F208" s="45"/>
      <c r="G208" s="45"/>
      <c r="H208" s="45"/>
      <c r="I208" s="45"/>
      <c r="J208" s="45"/>
      <c r="K208" s="46">
        <f>SUM(Table2[[#This Row],[मार्च मूल वेतन]:[अन्य 3]])</f>
        <v>0</v>
      </c>
    </row>
    <row r="209" spans="1:11" ht="20.100000000000001" customHeight="1" x14ac:dyDescent="0.25">
      <c r="A209" s="46" t="str">
        <f>IF(Table2[[#This Row],[नाम]]="","",ROWS($A$1:A206))</f>
        <v/>
      </c>
      <c r="B209" s="47" t="str">
        <f>PROPER(IF(Table1[[#This Row],[नाम]]="","",Table1[[#This Row],[नाम]]))</f>
        <v/>
      </c>
      <c r="C209" s="45"/>
      <c r="D209" s="45"/>
      <c r="E209" s="45"/>
      <c r="F209" s="45"/>
      <c r="G209" s="45"/>
      <c r="H209" s="45"/>
      <c r="I209" s="45"/>
      <c r="J209" s="45"/>
      <c r="K209" s="46">
        <f>SUM(Table2[[#This Row],[मार्च मूल वेतन]:[अन्य 3]])</f>
        <v>0</v>
      </c>
    </row>
    <row r="210" spans="1:11" ht="20.100000000000001" customHeight="1" x14ac:dyDescent="0.25">
      <c r="A210" s="46" t="str">
        <f>IF(Table2[[#This Row],[नाम]]="","",ROWS($A$1:A207))</f>
        <v/>
      </c>
      <c r="B210" s="47" t="str">
        <f>PROPER(IF(Table1[[#This Row],[नाम]]="","",Table1[[#This Row],[नाम]]))</f>
        <v/>
      </c>
      <c r="C210" s="45"/>
      <c r="D210" s="45"/>
      <c r="E210" s="45"/>
      <c r="F210" s="45"/>
      <c r="G210" s="45"/>
      <c r="H210" s="45"/>
      <c r="I210" s="45"/>
      <c r="J210" s="45"/>
      <c r="K210" s="46">
        <f>SUM(Table2[[#This Row],[मार्च मूल वेतन]:[अन्य 3]])</f>
        <v>0</v>
      </c>
    </row>
    <row r="211" spans="1:11" ht="20.100000000000001" customHeight="1" x14ac:dyDescent="0.25">
      <c r="A211" s="46" t="str">
        <f>IF(Table2[[#This Row],[नाम]]="","",ROWS($A$1:A208))</f>
        <v/>
      </c>
      <c r="B211" s="47" t="str">
        <f>PROPER(IF(Table1[[#This Row],[नाम]]="","",Table1[[#This Row],[नाम]]))</f>
        <v/>
      </c>
      <c r="C211" s="45"/>
      <c r="D211" s="45"/>
      <c r="E211" s="45"/>
      <c r="F211" s="45"/>
      <c r="G211" s="45"/>
      <c r="H211" s="45"/>
      <c r="I211" s="45"/>
      <c r="J211" s="45"/>
      <c r="K211" s="46">
        <f>SUM(Table2[[#This Row],[मार्च मूल वेतन]:[अन्य 3]])</f>
        <v>0</v>
      </c>
    </row>
    <row r="212" spans="1:11" ht="20.100000000000001" customHeight="1" x14ac:dyDescent="0.25">
      <c r="A212" s="46" t="str">
        <f>IF(Table2[[#This Row],[नाम]]="","",ROWS($A$1:A209))</f>
        <v/>
      </c>
      <c r="B212" s="47" t="str">
        <f>PROPER(IF(Table1[[#This Row],[नाम]]="","",Table1[[#This Row],[नाम]]))</f>
        <v/>
      </c>
      <c r="C212" s="45"/>
      <c r="D212" s="45"/>
      <c r="E212" s="45"/>
      <c r="F212" s="45"/>
      <c r="G212" s="45"/>
      <c r="H212" s="45"/>
      <c r="I212" s="45"/>
      <c r="J212" s="45"/>
      <c r="K212" s="46">
        <f>SUM(Table2[[#This Row],[मार्च मूल वेतन]:[अन्य 3]])</f>
        <v>0</v>
      </c>
    </row>
    <row r="213" spans="1:11" ht="20.100000000000001" customHeight="1" x14ac:dyDescent="0.25">
      <c r="A213" s="46" t="str">
        <f>IF(Table2[[#This Row],[नाम]]="","",ROWS($A$1:A210))</f>
        <v/>
      </c>
      <c r="B213" s="47" t="str">
        <f>PROPER(IF(Table1[[#This Row],[नाम]]="","",Table1[[#This Row],[नाम]]))</f>
        <v/>
      </c>
      <c r="C213" s="45"/>
      <c r="D213" s="45"/>
      <c r="E213" s="45"/>
      <c r="F213" s="45"/>
      <c r="G213" s="45"/>
      <c r="H213" s="45"/>
      <c r="I213" s="45"/>
      <c r="J213" s="45"/>
      <c r="K213" s="46">
        <f>SUM(Table2[[#This Row],[मार्च मूल वेतन]:[अन्य 3]])</f>
        <v>0</v>
      </c>
    </row>
    <row r="214" spans="1:11" ht="20.100000000000001" customHeight="1" x14ac:dyDescent="0.25">
      <c r="A214" s="46" t="str">
        <f>IF(Table2[[#This Row],[नाम]]="","",ROWS($A$1:A211))</f>
        <v/>
      </c>
      <c r="B214" s="47" t="str">
        <f>PROPER(IF(Table1[[#This Row],[नाम]]="","",Table1[[#This Row],[नाम]]))</f>
        <v/>
      </c>
      <c r="C214" s="45"/>
      <c r="D214" s="45"/>
      <c r="E214" s="45"/>
      <c r="F214" s="45"/>
      <c r="G214" s="45"/>
      <c r="H214" s="45"/>
      <c r="I214" s="45"/>
      <c r="J214" s="45"/>
      <c r="K214" s="46">
        <f>SUM(Table2[[#This Row],[मार्च मूल वेतन]:[अन्य 3]])</f>
        <v>0</v>
      </c>
    </row>
    <row r="215" spans="1:11" ht="20.100000000000001" customHeight="1" x14ac:dyDescent="0.25">
      <c r="A215" s="46" t="str">
        <f>IF(Table2[[#This Row],[नाम]]="","",ROWS($A$1:A212))</f>
        <v/>
      </c>
      <c r="B215" s="47" t="str">
        <f>PROPER(IF(Table1[[#This Row],[नाम]]="","",Table1[[#This Row],[नाम]]))</f>
        <v/>
      </c>
      <c r="C215" s="45"/>
      <c r="D215" s="45"/>
      <c r="E215" s="45"/>
      <c r="F215" s="45"/>
      <c r="G215" s="45"/>
      <c r="H215" s="45"/>
      <c r="I215" s="45"/>
      <c r="J215" s="45"/>
      <c r="K215" s="46">
        <f>SUM(Table2[[#This Row],[मार्च मूल वेतन]:[अन्य 3]])</f>
        <v>0</v>
      </c>
    </row>
    <row r="216" spans="1:11" ht="20.100000000000001" customHeight="1" x14ac:dyDescent="0.25">
      <c r="A216" s="46" t="str">
        <f>IF(Table2[[#This Row],[नाम]]="","",ROWS($A$1:A213))</f>
        <v/>
      </c>
      <c r="B216" s="47" t="str">
        <f>PROPER(IF(Table1[[#This Row],[नाम]]="","",Table1[[#This Row],[नाम]]))</f>
        <v/>
      </c>
      <c r="C216" s="45"/>
      <c r="D216" s="45"/>
      <c r="E216" s="45"/>
      <c r="F216" s="45"/>
      <c r="G216" s="45"/>
      <c r="H216" s="45"/>
      <c r="I216" s="45"/>
      <c r="J216" s="45"/>
      <c r="K216" s="46">
        <f>SUM(Table2[[#This Row],[मार्च मूल वेतन]:[अन्य 3]])</f>
        <v>0</v>
      </c>
    </row>
    <row r="217" spans="1:11" ht="20.100000000000001" customHeight="1" x14ac:dyDescent="0.25">
      <c r="A217" s="46" t="str">
        <f>IF(Table2[[#This Row],[नाम]]="","",ROWS($A$1:A214))</f>
        <v/>
      </c>
      <c r="B217" s="47" t="str">
        <f>PROPER(IF(Table1[[#This Row],[नाम]]="","",Table1[[#This Row],[नाम]]))</f>
        <v/>
      </c>
      <c r="C217" s="45"/>
      <c r="D217" s="45"/>
      <c r="E217" s="45"/>
      <c r="F217" s="45"/>
      <c r="G217" s="45"/>
      <c r="H217" s="45"/>
      <c r="I217" s="45"/>
      <c r="J217" s="45"/>
      <c r="K217" s="46">
        <f>SUM(Table2[[#This Row],[मार्च मूल वेतन]:[अन्य 3]])</f>
        <v>0</v>
      </c>
    </row>
    <row r="218" spans="1:11" ht="20.100000000000001" customHeight="1" x14ac:dyDescent="0.25">
      <c r="A218" s="46" t="str">
        <f>IF(Table2[[#This Row],[नाम]]="","",ROWS($A$1:A215))</f>
        <v/>
      </c>
      <c r="B218" s="47" t="str">
        <f>PROPER(IF(Table1[[#This Row],[नाम]]="","",Table1[[#This Row],[नाम]]))</f>
        <v/>
      </c>
      <c r="C218" s="45"/>
      <c r="D218" s="45"/>
      <c r="E218" s="45"/>
      <c r="F218" s="45"/>
      <c r="G218" s="45"/>
      <c r="H218" s="45"/>
      <c r="I218" s="45"/>
      <c r="J218" s="45"/>
      <c r="K218" s="46">
        <f>SUM(Table2[[#This Row],[मार्च मूल वेतन]:[अन्य 3]])</f>
        <v>0</v>
      </c>
    </row>
    <row r="219" spans="1:11" ht="20.100000000000001" customHeight="1" x14ac:dyDescent="0.25">
      <c r="A219" s="46" t="str">
        <f>IF(Table2[[#This Row],[नाम]]="","",ROWS($A$1:A216))</f>
        <v/>
      </c>
      <c r="B219" s="47" t="str">
        <f>PROPER(IF(Table1[[#This Row],[नाम]]="","",Table1[[#This Row],[नाम]]))</f>
        <v/>
      </c>
      <c r="C219" s="45"/>
      <c r="D219" s="45"/>
      <c r="E219" s="45"/>
      <c r="F219" s="45"/>
      <c r="G219" s="45"/>
      <c r="H219" s="45"/>
      <c r="I219" s="45"/>
      <c r="J219" s="45"/>
      <c r="K219" s="46">
        <f>SUM(Table2[[#This Row],[मार्च मूल वेतन]:[अन्य 3]])</f>
        <v>0</v>
      </c>
    </row>
    <row r="220" spans="1:11" ht="20.100000000000001" customHeight="1" x14ac:dyDescent="0.25">
      <c r="A220" s="46" t="str">
        <f>IF(Table2[[#This Row],[नाम]]="","",ROWS($A$1:A217))</f>
        <v/>
      </c>
      <c r="B220" s="47" t="str">
        <f>PROPER(IF(Table1[[#This Row],[नाम]]="","",Table1[[#This Row],[नाम]]))</f>
        <v/>
      </c>
      <c r="C220" s="45"/>
      <c r="D220" s="45"/>
      <c r="E220" s="45"/>
      <c r="F220" s="45"/>
      <c r="G220" s="45"/>
      <c r="H220" s="45"/>
      <c r="I220" s="45"/>
      <c r="J220" s="45"/>
      <c r="K220" s="46">
        <f>SUM(Table2[[#This Row],[मार्च मूल वेतन]:[अन्य 3]])</f>
        <v>0</v>
      </c>
    </row>
    <row r="221" spans="1:11" ht="20.100000000000001" customHeight="1" x14ac:dyDescent="0.25">
      <c r="A221" s="46" t="str">
        <f>IF(Table2[[#This Row],[नाम]]="","",ROWS($A$1:A218))</f>
        <v/>
      </c>
      <c r="B221" s="47" t="str">
        <f>PROPER(IF(Table1[[#This Row],[नाम]]="","",Table1[[#This Row],[नाम]]))</f>
        <v/>
      </c>
      <c r="C221" s="45"/>
      <c r="D221" s="45"/>
      <c r="E221" s="45"/>
      <c r="F221" s="45"/>
      <c r="G221" s="45"/>
      <c r="H221" s="45"/>
      <c r="I221" s="45"/>
      <c r="J221" s="45"/>
      <c r="K221" s="46">
        <f>SUM(Table2[[#This Row],[मार्च मूल वेतन]:[अन्य 3]])</f>
        <v>0</v>
      </c>
    </row>
    <row r="222" spans="1:11" ht="20.100000000000001" customHeight="1" x14ac:dyDescent="0.25">
      <c r="A222" s="46" t="str">
        <f>IF(Table2[[#This Row],[नाम]]="","",ROWS($A$1:A219))</f>
        <v/>
      </c>
      <c r="B222" s="47" t="str">
        <f>PROPER(IF(Table1[[#This Row],[नाम]]="","",Table1[[#This Row],[नाम]]))</f>
        <v/>
      </c>
      <c r="C222" s="45"/>
      <c r="D222" s="45"/>
      <c r="E222" s="45"/>
      <c r="F222" s="45"/>
      <c r="G222" s="45"/>
      <c r="H222" s="45"/>
      <c r="I222" s="45"/>
      <c r="J222" s="45"/>
      <c r="K222" s="46">
        <f>SUM(Table2[[#This Row],[मार्च मूल वेतन]:[अन्य 3]])</f>
        <v>0</v>
      </c>
    </row>
    <row r="223" spans="1:11" ht="20.100000000000001" customHeight="1" x14ac:dyDescent="0.25">
      <c r="A223" s="46" t="str">
        <f>IF(Table2[[#This Row],[नाम]]="","",ROWS($A$1:A220))</f>
        <v/>
      </c>
      <c r="B223" s="47" t="str">
        <f>PROPER(IF(Table1[[#This Row],[नाम]]="","",Table1[[#This Row],[नाम]]))</f>
        <v/>
      </c>
      <c r="C223" s="45"/>
      <c r="D223" s="45"/>
      <c r="E223" s="45"/>
      <c r="F223" s="45"/>
      <c r="G223" s="45"/>
      <c r="H223" s="45"/>
      <c r="I223" s="45"/>
      <c r="J223" s="45"/>
      <c r="K223" s="46">
        <f>SUM(Table2[[#This Row],[मार्च मूल वेतन]:[अन्य 3]])</f>
        <v>0</v>
      </c>
    </row>
    <row r="224" spans="1:11" ht="20.100000000000001" customHeight="1" x14ac:dyDescent="0.25">
      <c r="A224" s="46" t="str">
        <f>IF(Table2[[#This Row],[नाम]]="","",ROWS($A$1:A221))</f>
        <v/>
      </c>
      <c r="B224" s="47" t="str">
        <f>PROPER(IF(Table1[[#This Row],[नाम]]="","",Table1[[#This Row],[नाम]]))</f>
        <v/>
      </c>
      <c r="C224" s="45"/>
      <c r="D224" s="45"/>
      <c r="E224" s="45"/>
      <c r="F224" s="45"/>
      <c r="G224" s="45"/>
      <c r="H224" s="45"/>
      <c r="I224" s="45"/>
      <c r="J224" s="45"/>
      <c r="K224" s="46">
        <f>SUM(Table2[[#This Row],[मार्च मूल वेतन]:[अन्य 3]])</f>
        <v>0</v>
      </c>
    </row>
    <row r="225" spans="1:11" ht="20.100000000000001" customHeight="1" x14ac:dyDescent="0.25">
      <c r="A225" s="46" t="str">
        <f>IF(Table2[[#This Row],[नाम]]="","",ROWS($A$1:A222))</f>
        <v/>
      </c>
      <c r="B225" s="47" t="str">
        <f>PROPER(IF(Table1[[#This Row],[नाम]]="","",Table1[[#This Row],[नाम]]))</f>
        <v/>
      </c>
      <c r="C225" s="45"/>
      <c r="D225" s="45"/>
      <c r="E225" s="45"/>
      <c r="F225" s="45"/>
      <c r="G225" s="45"/>
      <c r="H225" s="45"/>
      <c r="I225" s="45"/>
      <c r="J225" s="45"/>
      <c r="K225" s="46">
        <f>SUM(Table2[[#This Row],[मार्च मूल वेतन]:[अन्य 3]])</f>
        <v>0</v>
      </c>
    </row>
    <row r="226" spans="1:11" ht="20.100000000000001" customHeight="1" x14ac:dyDescent="0.25">
      <c r="A226" s="46" t="str">
        <f>IF(Table2[[#This Row],[नाम]]="","",ROWS($A$1:A223))</f>
        <v/>
      </c>
      <c r="B226" s="47" t="str">
        <f>PROPER(IF(Table1[[#This Row],[नाम]]="","",Table1[[#This Row],[नाम]]))</f>
        <v/>
      </c>
      <c r="C226" s="45"/>
      <c r="D226" s="45"/>
      <c r="E226" s="45"/>
      <c r="F226" s="45"/>
      <c r="G226" s="45"/>
      <c r="H226" s="45"/>
      <c r="I226" s="45"/>
      <c r="J226" s="45"/>
      <c r="K226" s="46">
        <f>SUM(Table2[[#This Row],[मार्च मूल वेतन]:[अन्य 3]])</f>
        <v>0</v>
      </c>
    </row>
    <row r="227" spans="1:11" ht="20.100000000000001" customHeight="1" x14ac:dyDescent="0.25">
      <c r="A227" s="46" t="str">
        <f>IF(Table2[[#This Row],[नाम]]="","",ROWS($A$1:A224))</f>
        <v/>
      </c>
      <c r="B227" s="47" t="str">
        <f>PROPER(IF(Table1[[#This Row],[नाम]]="","",Table1[[#This Row],[नाम]]))</f>
        <v/>
      </c>
      <c r="C227" s="45"/>
      <c r="D227" s="45"/>
      <c r="E227" s="45"/>
      <c r="F227" s="45"/>
      <c r="G227" s="45"/>
      <c r="H227" s="45"/>
      <c r="I227" s="45"/>
      <c r="J227" s="45"/>
      <c r="K227" s="46">
        <f>SUM(Table2[[#This Row],[मार्च मूल वेतन]:[अन्य 3]])</f>
        <v>0</v>
      </c>
    </row>
    <row r="228" spans="1:11" ht="20.100000000000001" customHeight="1" x14ac:dyDescent="0.25">
      <c r="A228" s="46" t="str">
        <f>IF(Table2[[#This Row],[नाम]]="","",ROWS($A$1:A225))</f>
        <v/>
      </c>
      <c r="B228" s="47" t="str">
        <f>PROPER(IF(Table1[[#This Row],[नाम]]="","",Table1[[#This Row],[नाम]]))</f>
        <v/>
      </c>
      <c r="C228" s="45"/>
      <c r="D228" s="45"/>
      <c r="E228" s="45"/>
      <c r="F228" s="45"/>
      <c r="G228" s="45"/>
      <c r="H228" s="45"/>
      <c r="I228" s="45"/>
      <c r="J228" s="45"/>
      <c r="K228" s="46">
        <f>SUM(Table2[[#This Row],[मार्च मूल वेतन]:[अन्य 3]])</f>
        <v>0</v>
      </c>
    </row>
    <row r="229" spans="1:11" ht="20.100000000000001" customHeight="1" x14ac:dyDescent="0.25">
      <c r="A229" s="46" t="str">
        <f>IF(Table2[[#This Row],[नाम]]="","",ROWS($A$1:A226))</f>
        <v/>
      </c>
      <c r="B229" s="47" t="str">
        <f>PROPER(IF(Table1[[#This Row],[नाम]]="","",Table1[[#This Row],[नाम]]))</f>
        <v/>
      </c>
      <c r="C229" s="45"/>
      <c r="D229" s="45"/>
      <c r="E229" s="45"/>
      <c r="F229" s="45"/>
      <c r="G229" s="45"/>
      <c r="H229" s="45"/>
      <c r="I229" s="45"/>
      <c r="J229" s="45"/>
      <c r="K229" s="46">
        <f>SUM(Table2[[#This Row],[मार्च मूल वेतन]:[अन्य 3]])</f>
        <v>0</v>
      </c>
    </row>
    <row r="230" spans="1:11" ht="20.100000000000001" customHeight="1" x14ac:dyDescent="0.25">
      <c r="A230" s="46" t="str">
        <f>IF(Table2[[#This Row],[नाम]]="","",ROWS($A$1:A227))</f>
        <v/>
      </c>
      <c r="B230" s="47" t="str">
        <f>PROPER(IF(Table1[[#This Row],[नाम]]="","",Table1[[#This Row],[नाम]]))</f>
        <v/>
      </c>
      <c r="C230" s="45"/>
      <c r="D230" s="45"/>
      <c r="E230" s="45"/>
      <c r="F230" s="45"/>
      <c r="G230" s="45"/>
      <c r="H230" s="45"/>
      <c r="I230" s="45"/>
      <c r="J230" s="45"/>
      <c r="K230" s="46">
        <f>SUM(Table2[[#This Row],[मार्च मूल वेतन]:[अन्य 3]])</f>
        <v>0</v>
      </c>
    </row>
    <row r="231" spans="1:11" ht="20.100000000000001" customHeight="1" x14ac:dyDescent="0.25">
      <c r="A231" s="46" t="str">
        <f>IF(Table2[[#This Row],[नाम]]="","",ROWS($A$1:A228))</f>
        <v/>
      </c>
      <c r="B231" s="47" t="str">
        <f>PROPER(IF(Table1[[#This Row],[नाम]]="","",Table1[[#This Row],[नाम]]))</f>
        <v/>
      </c>
      <c r="C231" s="45"/>
      <c r="D231" s="45"/>
      <c r="E231" s="45"/>
      <c r="F231" s="45"/>
      <c r="G231" s="45"/>
      <c r="H231" s="45"/>
      <c r="I231" s="45"/>
      <c r="J231" s="45"/>
      <c r="K231" s="46">
        <f>SUM(Table2[[#This Row],[मार्च मूल वेतन]:[अन्य 3]])</f>
        <v>0</v>
      </c>
    </row>
    <row r="232" spans="1:11" ht="20.100000000000001" customHeight="1" x14ac:dyDescent="0.25">
      <c r="A232" s="46" t="str">
        <f>IF(Table2[[#This Row],[नाम]]="","",ROWS($A$1:A229))</f>
        <v/>
      </c>
      <c r="B232" s="47" t="str">
        <f>PROPER(IF(Table1[[#This Row],[नाम]]="","",Table1[[#This Row],[नाम]]))</f>
        <v/>
      </c>
      <c r="C232" s="45"/>
      <c r="D232" s="45"/>
      <c r="E232" s="45"/>
      <c r="F232" s="45"/>
      <c r="G232" s="45"/>
      <c r="H232" s="45"/>
      <c r="I232" s="45"/>
      <c r="J232" s="45"/>
      <c r="K232" s="46">
        <f>SUM(Table2[[#This Row],[मार्च मूल वेतन]:[अन्य 3]])</f>
        <v>0</v>
      </c>
    </row>
    <row r="233" spans="1:11" ht="20.100000000000001" customHeight="1" x14ac:dyDescent="0.25">
      <c r="A233" s="46" t="str">
        <f>IF(Table2[[#This Row],[नाम]]="","",ROWS($A$1:A230))</f>
        <v/>
      </c>
      <c r="B233" s="47" t="str">
        <f>PROPER(IF(Table1[[#This Row],[नाम]]="","",Table1[[#This Row],[नाम]]))</f>
        <v/>
      </c>
      <c r="C233" s="45"/>
      <c r="D233" s="45"/>
      <c r="E233" s="45"/>
      <c r="F233" s="45"/>
      <c r="G233" s="45"/>
      <c r="H233" s="45"/>
      <c r="I233" s="45"/>
      <c r="J233" s="45"/>
      <c r="K233" s="46">
        <f>SUM(Table2[[#This Row],[मार्च मूल वेतन]:[अन्य 3]])</f>
        <v>0</v>
      </c>
    </row>
    <row r="234" spans="1:11" ht="20.100000000000001" customHeight="1" x14ac:dyDescent="0.25">
      <c r="A234" s="46" t="str">
        <f>IF(Table2[[#This Row],[नाम]]="","",ROWS($A$1:A231))</f>
        <v/>
      </c>
      <c r="B234" s="47" t="str">
        <f>PROPER(IF(Table1[[#This Row],[नाम]]="","",Table1[[#This Row],[नाम]]))</f>
        <v/>
      </c>
      <c r="C234" s="45"/>
      <c r="D234" s="45"/>
      <c r="E234" s="45"/>
      <c r="F234" s="45"/>
      <c r="G234" s="45"/>
      <c r="H234" s="45"/>
      <c r="I234" s="45"/>
      <c r="J234" s="45"/>
      <c r="K234" s="46">
        <f>SUM(Table2[[#This Row],[मार्च मूल वेतन]:[अन्य 3]])</f>
        <v>0</v>
      </c>
    </row>
    <row r="235" spans="1:11" ht="20.100000000000001" customHeight="1" x14ac:dyDescent="0.25">
      <c r="A235" s="46" t="str">
        <f>IF(Table2[[#This Row],[नाम]]="","",ROWS($A$1:A232))</f>
        <v/>
      </c>
      <c r="B235" s="47" t="str">
        <f>PROPER(IF(Table1[[#This Row],[नाम]]="","",Table1[[#This Row],[नाम]]))</f>
        <v/>
      </c>
      <c r="C235" s="45"/>
      <c r="D235" s="45"/>
      <c r="E235" s="45"/>
      <c r="F235" s="45"/>
      <c r="G235" s="45"/>
      <c r="H235" s="45"/>
      <c r="I235" s="45"/>
      <c r="J235" s="45"/>
      <c r="K235" s="46">
        <f>SUM(Table2[[#This Row],[मार्च मूल वेतन]:[अन्य 3]])</f>
        <v>0</v>
      </c>
    </row>
    <row r="236" spans="1:11" ht="20.100000000000001" customHeight="1" x14ac:dyDescent="0.25">
      <c r="A236" s="46" t="str">
        <f>IF(Table2[[#This Row],[नाम]]="","",ROWS($A$1:A233))</f>
        <v/>
      </c>
      <c r="B236" s="47" t="str">
        <f>PROPER(IF(Table1[[#This Row],[नाम]]="","",Table1[[#This Row],[नाम]]))</f>
        <v/>
      </c>
      <c r="C236" s="45"/>
      <c r="D236" s="45"/>
      <c r="E236" s="45"/>
      <c r="F236" s="45"/>
      <c r="G236" s="45"/>
      <c r="H236" s="45"/>
      <c r="I236" s="45"/>
      <c r="J236" s="45"/>
      <c r="K236" s="46">
        <f>SUM(Table2[[#This Row],[मार्च मूल वेतन]:[अन्य 3]])</f>
        <v>0</v>
      </c>
    </row>
    <row r="237" spans="1:11" ht="20.100000000000001" customHeight="1" x14ac:dyDescent="0.25">
      <c r="A237" s="46" t="str">
        <f>IF(Table2[[#This Row],[नाम]]="","",ROWS($A$1:A234))</f>
        <v/>
      </c>
      <c r="B237" s="47" t="str">
        <f>PROPER(IF(Table1[[#This Row],[नाम]]="","",Table1[[#This Row],[नाम]]))</f>
        <v/>
      </c>
      <c r="C237" s="45"/>
      <c r="D237" s="45"/>
      <c r="E237" s="45"/>
      <c r="F237" s="45"/>
      <c r="G237" s="45"/>
      <c r="H237" s="45"/>
      <c r="I237" s="45"/>
      <c r="J237" s="45"/>
      <c r="K237" s="46">
        <f>SUM(Table2[[#This Row],[मार्च मूल वेतन]:[अन्य 3]])</f>
        <v>0</v>
      </c>
    </row>
    <row r="238" spans="1:11" ht="20.100000000000001" customHeight="1" x14ac:dyDescent="0.25">
      <c r="A238" s="46" t="str">
        <f>IF(Table2[[#This Row],[नाम]]="","",ROWS($A$1:A235))</f>
        <v/>
      </c>
      <c r="B238" s="47" t="str">
        <f>PROPER(IF(Table1[[#This Row],[नाम]]="","",Table1[[#This Row],[नाम]]))</f>
        <v/>
      </c>
      <c r="C238" s="45"/>
      <c r="D238" s="45"/>
      <c r="E238" s="45"/>
      <c r="F238" s="45"/>
      <c r="G238" s="45"/>
      <c r="H238" s="45"/>
      <c r="I238" s="45"/>
      <c r="J238" s="45"/>
      <c r="K238" s="46">
        <f>SUM(Table2[[#This Row],[मार्च मूल वेतन]:[अन्य 3]])</f>
        <v>0</v>
      </c>
    </row>
    <row r="239" spans="1:11" ht="20.100000000000001" customHeight="1" x14ac:dyDescent="0.25">
      <c r="A239" s="46" t="str">
        <f>IF(Table2[[#This Row],[नाम]]="","",ROWS($A$1:A236))</f>
        <v/>
      </c>
      <c r="B239" s="47" t="str">
        <f>PROPER(IF(Table1[[#This Row],[नाम]]="","",Table1[[#This Row],[नाम]]))</f>
        <v/>
      </c>
      <c r="C239" s="45"/>
      <c r="D239" s="45"/>
      <c r="E239" s="45"/>
      <c r="F239" s="45"/>
      <c r="G239" s="45"/>
      <c r="H239" s="45"/>
      <c r="I239" s="45"/>
      <c r="J239" s="45"/>
      <c r="K239" s="46">
        <f>SUM(Table2[[#This Row],[मार्च मूल वेतन]:[अन्य 3]])</f>
        <v>0</v>
      </c>
    </row>
    <row r="240" spans="1:11" ht="20.100000000000001" customHeight="1" x14ac:dyDescent="0.25">
      <c r="A240" s="46" t="str">
        <f>IF(Table2[[#This Row],[नाम]]="","",ROWS($A$1:A237))</f>
        <v/>
      </c>
      <c r="B240" s="47" t="str">
        <f>PROPER(IF(Table1[[#This Row],[नाम]]="","",Table1[[#This Row],[नाम]]))</f>
        <v/>
      </c>
      <c r="C240" s="45"/>
      <c r="D240" s="45"/>
      <c r="E240" s="45"/>
      <c r="F240" s="45"/>
      <c r="G240" s="45"/>
      <c r="H240" s="45"/>
      <c r="I240" s="45"/>
      <c r="J240" s="45"/>
      <c r="K240" s="46">
        <f>SUM(Table2[[#This Row],[मार्च मूल वेतन]:[अन्य 3]])</f>
        <v>0</v>
      </c>
    </row>
    <row r="241" spans="1:11" ht="20.100000000000001" customHeight="1" x14ac:dyDescent="0.25">
      <c r="A241" s="46" t="str">
        <f>IF(Table2[[#This Row],[नाम]]="","",ROWS($A$1:A238))</f>
        <v/>
      </c>
      <c r="B241" s="47" t="str">
        <f>PROPER(IF(Table1[[#This Row],[नाम]]="","",Table1[[#This Row],[नाम]]))</f>
        <v/>
      </c>
      <c r="C241" s="45"/>
      <c r="D241" s="45"/>
      <c r="E241" s="45"/>
      <c r="F241" s="45"/>
      <c r="G241" s="45"/>
      <c r="H241" s="45"/>
      <c r="I241" s="45"/>
      <c r="J241" s="45"/>
      <c r="K241" s="46">
        <f>SUM(Table2[[#This Row],[मार्च मूल वेतन]:[अन्य 3]])</f>
        <v>0</v>
      </c>
    </row>
    <row r="242" spans="1:11" ht="20.100000000000001" customHeight="1" x14ac:dyDescent="0.25">
      <c r="A242" s="46" t="str">
        <f>IF(Table2[[#This Row],[नाम]]="","",ROWS($A$1:A239))</f>
        <v/>
      </c>
      <c r="B242" s="47" t="str">
        <f>PROPER(IF(Table1[[#This Row],[नाम]]="","",Table1[[#This Row],[नाम]]))</f>
        <v/>
      </c>
      <c r="C242" s="45"/>
      <c r="D242" s="45"/>
      <c r="E242" s="45"/>
      <c r="F242" s="45"/>
      <c r="G242" s="45"/>
      <c r="H242" s="45"/>
      <c r="I242" s="45"/>
      <c r="J242" s="45"/>
      <c r="K242" s="46">
        <f>SUM(Table2[[#This Row],[मार्च मूल वेतन]:[अन्य 3]])</f>
        <v>0</v>
      </c>
    </row>
    <row r="243" spans="1:11" ht="20.100000000000001" customHeight="1" x14ac:dyDescent="0.25">
      <c r="A243" s="46" t="str">
        <f>IF(Table2[[#This Row],[नाम]]="","",ROWS($A$1:A240))</f>
        <v/>
      </c>
      <c r="B243" s="47" t="str">
        <f>PROPER(IF(Table1[[#This Row],[नाम]]="","",Table1[[#This Row],[नाम]]))</f>
        <v/>
      </c>
      <c r="C243" s="45"/>
      <c r="D243" s="45"/>
      <c r="E243" s="45"/>
      <c r="F243" s="45"/>
      <c r="G243" s="45"/>
      <c r="H243" s="45"/>
      <c r="I243" s="45"/>
      <c r="J243" s="45"/>
      <c r="K243" s="46">
        <f>SUM(Table2[[#This Row],[मार्च मूल वेतन]:[अन्य 3]])</f>
        <v>0</v>
      </c>
    </row>
    <row r="244" spans="1:11" ht="20.100000000000001" customHeight="1" x14ac:dyDescent="0.25">
      <c r="A244" s="46" t="str">
        <f>IF(Table2[[#This Row],[नाम]]="","",ROWS($A$1:A241))</f>
        <v/>
      </c>
      <c r="B244" s="47" t="str">
        <f>PROPER(IF(Table1[[#This Row],[नाम]]="","",Table1[[#This Row],[नाम]]))</f>
        <v/>
      </c>
      <c r="C244" s="45"/>
      <c r="D244" s="45"/>
      <c r="E244" s="45"/>
      <c r="F244" s="45"/>
      <c r="G244" s="45"/>
      <c r="H244" s="45"/>
      <c r="I244" s="45"/>
      <c r="J244" s="45"/>
      <c r="K244" s="46">
        <f>SUM(Table2[[#This Row],[मार्च मूल वेतन]:[अन्य 3]])</f>
        <v>0</v>
      </c>
    </row>
    <row r="245" spans="1:11" ht="20.100000000000001" customHeight="1" x14ac:dyDescent="0.25">
      <c r="A245" s="46" t="str">
        <f>IF(Table2[[#This Row],[नाम]]="","",ROWS($A$1:A242))</f>
        <v/>
      </c>
      <c r="B245" s="47" t="str">
        <f>PROPER(IF(Table1[[#This Row],[नाम]]="","",Table1[[#This Row],[नाम]]))</f>
        <v/>
      </c>
      <c r="C245" s="45"/>
      <c r="D245" s="45"/>
      <c r="E245" s="45"/>
      <c r="F245" s="45"/>
      <c r="G245" s="45"/>
      <c r="H245" s="45"/>
      <c r="I245" s="45"/>
      <c r="J245" s="45"/>
      <c r="K245" s="46">
        <f>SUM(Table2[[#This Row],[मार्च मूल वेतन]:[अन्य 3]])</f>
        <v>0</v>
      </c>
    </row>
    <row r="246" spans="1:11" ht="20.100000000000001" customHeight="1" x14ac:dyDescent="0.25">
      <c r="A246" s="46" t="str">
        <f>IF(Table2[[#This Row],[नाम]]="","",ROWS($A$1:A243))</f>
        <v/>
      </c>
      <c r="B246" s="47" t="str">
        <f>PROPER(IF(Table1[[#This Row],[नाम]]="","",Table1[[#This Row],[नाम]]))</f>
        <v/>
      </c>
      <c r="C246" s="45"/>
      <c r="D246" s="45"/>
      <c r="E246" s="45"/>
      <c r="F246" s="45"/>
      <c r="G246" s="45"/>
      <c r="H246" s="45"/>
      <c r="I246" s="45"/>
      <c r="J246" s="45"/>
      <c r="K246" s="46">
        <f>SUM(Table2[[#This Row],[मार्च मूल वेतन]:[अन्य 3]])</f>
        <v>0</v>
      </c>
    </row>
    <row r="247" spans="1:11" ht="20.100000000000001" customHeight="1" x14ac:dyDescent="0.25">
      <c r="A247" s="46" t="str">
        <f>IF(Table2[[#This Row],[नाम]]="","",ROWS($A$1:A244))</f>
        <v/>
      </c>
      <c r="B247" s="47" t="str">
        <f>PROPER(IF(Table1[[#This Row],[नाम]]="","",Table1[[#This Row],[नाम]]))</f>
        <v/>
      </c>
      <c r="C247" s="45"/>
      <c r="D247" s="45"/>
      <c r="E247" s="45"/>
      <c r="F247" s="45"/>
      <c r="G247" s="45"/>
      <c r="H247" s="45"/>
      <c r="I247" s="45"/>
      <c r="J247" s="45"/>
      <c r="K247" s="46">
        <f>SUM(Table2[[#This Row],[मार्च मूल वेतन]:[अन्य 3]])</f>
        <v>0</v>
      </c>
    </row>
    <row r="248" spans="1:11" ht="20.100000000000001" customHeight="1" x14ac:dyDescent="0.25">
      <c r="A248" s="46" t="str">
        <f>IF(Table2[[#This Row],[नाम]]="","",ROWS($A$1:A245))</f>
        <v/>
      </c>
      <c r="B248" s="47" t="str">
        <f>PROPER(IF(Table1[[#This Row],[नाम]]="","",Table1[[#This Row],[नाम]]))</f>
        <v/>
      </c>
      <c r="C248" s="45"/>
      <c r="D248" s="45"/>
      <c r="E248" s="45"/>
      <c r="F248" s="45"/>
      <c r="G248" s="45"/>
      <c r="H248" s="45"/>
      <c r="I248" s="45"/>
      <c r="J248" s="45"/>
      <c r="K248" s="46">
        <f>SUM(Table2[[#This Row],[मार्च मूल वेतन]:[अन्य 3]])</f>
        <v>0</v>
      </c>
    </row>
    <row r="249" spans="1:11" ht="20.100000000000001" customHeight="1" x14ac:dyDescent="0.25">
      <c r="A249" s="46" t="str">
        <f>IF(Table2[[#This Row],[नाम]]="","",ROWS($A$1:A246))</f>
        <v/>
      </c>
      <c r="B249" s="47" t="str">
        <f>PROPER(IF(Table1[[#This Row],[नाम]]="","",Table1[[#This Row],[नाम]]))</f>
        <v/>
      </c>
      <c r="C249" s="45"/>
      <c r="D249" s="45"/>
      <c r="E249" s="45"/>
      <c r="F249" s="45"/>
      <c r="G249" s="45"/>
      <c r="H249" s="45"/>
      <c r="I249" s="45"/>
      <c r="J249" s="45"/>
      <c r="K249" s="46">
        <f>SUM(Table2[[#This Row],[मार्च मूल वेतन]:[अन्य 3]])</f>
        <v>0</v>
      </c>
    </row>
    <row r="250" spans="1:11" ht="20.100000000000001" customHeight="1" x14ac:dyDescent="0.25">
      <c r="A250" s="46" t="str">
        <f>IF(Table2[[#This Row],[नाम]]="","",ROWS($A$1:A247))</f>
        <v/>
      </c>
      <c r="B250" s="47" t="str">
        <f>PROPER(IF(Table1[[#This Row],[नाम]]="","",Table1[[#This Row],[नाम]]))</f>
        <v/>
      </c>
      <c r="C250" s="45"/>
      <c r="D250" s="45"/>
      <c r="E250" s="45"/>
      <c r="F250" s="45"/>
      <c r="G250" s="45"/>
      <c r="H250" s="45"/>
      <c r="I250" s="45"/>
      <c r="J250" s="45"/>
      <c r="K250" s="46">
        <f>SUM(Table2[[#This Row],[मार्च मूल वेतन]:[अन्य 3]])</f>
        <v>0</v>
      </c>
    </row>
    <row r="251" spans="1:11" ht="20.100000000000001" customHeight="1" x14ac:dyDescent="0.25">
      <c r="A251" s="46" t="str">
        <f>IF(Table2[[#This Row],[नाम]]="","",ROWS($A$1:A248))</f>
        <v/>
      </c>
      <c r="B251" s="47" t="str">
        <f>PROPER(IF(Table1[[#This Row],[नाम]]="","",Table1[[#This Row],[नाम]]))</f>
        <v/>
      </c>
      <c r="C251" s="45"/>
      <c r="D251" s="45"/>
      <c r="E251" s="45"/>
      <c r="F251" s="45"/>
      <c r="G251" s="45"/>
      <c r="H251" s="45"/>
      <c r="I251" s="45"/>
      <c r="J251" s="45"/>
      <c r="K251" s="46">
        <f>SUM(Table2[[#This Row],[मार्च मूल वेतन]:[अन्य 3]])</f>
        <v>0</v>
      </c>
    </row>
    <row r="252" spans="1:11" ht="20.100000000000001" customHeight="1" x14ac:dyDescent="0.25">
      <c r="A252" s="46" t="str">
        <f>IF(Table2[[#This Row],[नाम]]="","",ROWS($A$1:A249))</f>
        <v/>
      </c>
      <c r="B252" s="47" t="str">
        <f>PROPER(IF(Table1[[#This Row],[नाम]]="","",Table1[[#This Row],[नाम]]))</f>
        <v/>
      </c>
      <c r="C252" s="45"/>
      <c r="D252" s="45"/>
      <c r="E252" s="45"/>
      <c r="F252" s="45"/>
      <c r="G252" s="45"/>
      <c r="H252" s="45"/>
      <c r="I252" s="45"/>
      <c r="J252" s="45"/>
      <c r="K252" s="46">
        <f>SUM(Table2[[#This Row],[मार्च मूल वेतन]:[अन्य 3]])</f>
        <v>0</v>
      </c>
    </row>
    <row r="253" spans="1:11" ht="20.100000000000001" customHeight="1" x14ac:dyDescent="0.25">
      <c r="A253" s="46" t="str">
        <f>IF(Table2[[#This Row],[नाम]]="","",ROWS($A$1:A250))</f>
        <v/>
      </c>
      <c r="B253" s="47" t="str">
        <f>PROPER(IF(Table1[[#This Row],[नाम]]="","",Table1[[#This Row],[नाम]]))</f>
        <v/>
      </c>
      <c r="C253" s="45"/>
      <c r="D253" s="45"/>
      <c r="E253" s="45"/>
      <c r="F253" s="45"/>
      <c r="G253" s="45"/>
      <c r="H253" s="45"/>
      <c r="I253" s="45"/>
      <c r="J253" s="45"/>
      <c r="K253" s="46">
        <f>SUM(Table2[[#This Row],[मार्च मूल वेतन]:[अन्य 3]])</f>
        <v>0</v>
      </c>
    </row>
    <row r="254" spans="1:11" ht="20.100000000000001" customHeight="1" x14ac:dyDescent="0.25">
      <c r="A254" s="46" t="str">
        <f>IF(Table2[[#This Row],[नाम]]="","",ROWS($A$1:A251))</f>
        <v/>
      </c>
      <c r="B254" s="47" t="str">
        <f>PROPER(IF(Table1[[#This Row],[नाम]]="","",Table1[[#This Row],[नाम]]))</f>
        <v/>
      </c>
      <c r="C254" s="45"/>
      <c r="D254" s="45"/>
      <c r="E254" s="45"/>
      <c r="F254" s="45"/>
      <c r="G254" s="45"/>
      <c r="H254" s="45"/>
      <c r="I254" s="45"/>
      <c r="J254" s="45"/>
      <c r="K254" s="46">
        <f>SUM(Table2[[#This Row],[मार्च मूल वेतन]:[अन्य 3]])</f>
        <v>0</v>
      </c>
    </row>
    <row r="255" spans="1:11" ht="20.100000000000001" customHeight="1" x14ac:dyDescent="0.25">
      <c r="A255" s="46" t="str">
        <f>IF(Table2[[#This Row],[नाम]]="","",ROWS($A$1:A252))</f>
        <v/>
      </c>
      <c r="B255" s="47" t="str">
        <f>PROPER(IF(Table1[[#This Row],[नाम]]="","",Table1[[#This Row],[नाम]]))</f>
        <v/>
      </c>
      <c r="C255" s="45"/>
      <c r="D255" s="45"/>
      <c r="E255" s="45"/>
      <c r="F255" s="45"/>
      <c r="G255" s="45"/>
      <c r="H255" s="45"/>
      <c r="I255" s="45"/>
      <c r="J255" s="45"/>
      <c r="K255" s="46">
        <f>SUM(Table2[[#This Row],[मार्च मूल वेतन]:[अन्य 3]])</f>
        <v>0</v>
      </c>
    </row>
    <row r="256" spans="1:11" ht="20.100000000000001" customHeight="1" x14ac:dyDescent="0.25">
      <c r="A256" s="46" t="str">
        <f>IF(Table2[[#This Row],[नाम]]="","",ROWS($A$1:A253))</f>
        <v/>
      </c>
      <c r="B256" s="47" t="str">
        <f>PROPER(IF(Table1[[#This Row],[नाम]]="","",Table1[[#This Row],[नाम]]))</f>
        <v/>
      </c>
      <c r="C256" s="45"/>
      <c r="D256" s="45"/>
      <c r="E256" s="45"/>
      <c r="F256" s="45"/>
      <c r="G256" s="45"/>
      <c r="H256" s="45"/>
      <c r="I256" s="45"/>
      <c r="J256" s="45"/>
      <c r="K256" s="46">
        <f>SUM(Table2[[#This Row],[मार्च मूल वेतन]:[अन्य 3]])</f>
        <v>0</v>
      </c>
    </row>
    <row r="257" spans="1:11" ht="20.100000000000001" customHeight="1" x14ac:dyDescent="0.25">
      <c r="A257" s="46" t="str">
        <f>IF(Table2[[#This Row],[नाम]]="","",ROWS($A$1:A254))</f>
        <v/>
      </c>
      <c r="B257" s="47" t="str">
        <f>PROPER(IF(Table1[[#This Row],[नाम]]="","",Table1[[#This Row],[नाम]]))</f>
        <v/>
      </c>
      <c r="C257" s="45"/>
      <c r="D257" s="45"/>
      <c r="E257" s="45"/>
      <c r="F257" s="45"/>
      <c r="G257" s="45"/>
      <c r="H257" s="45"/>
      <c r="I257" s="45"/>
      <c r="J257" s="45"/>
      <c r="K257" s="46">
        <f>SUM(Table2[[#This Row],[मार्च मूल वेतन]:[अन्य 3]])</f>
        <v>0</v>
      </c>
    </row>
    <row r="258" spans="1:11" ht="20.100000000000001" customHeight="1" x14ac:dyDescent="0.25">
      <c r="A258" s="46" t="str">
        <f>IF(Table2[[#This Row],[नाम]]="","",ROWS($A$1:A255))</f>
        <v/>
      </c>
      <c r="B258" s="47" t="str">
        <f>PROPER(IF(Table1[[#This Row],[नाम]]="","",Table1[[#This Row],[नाम]]))</f>
        <v/>
      </c>
      <c r="C258" s="45"/>
      <c r="D258" s="45"/>
      <c r="E258" s="45"/>
      <c r="F258" s="45"/>
      <c r="G258" s="45"/>
      <c r="H258" s="45"/>
      <c r="I258" s="45"/>
      <c r="J258" s="45"/>
      <c r="K258" s="46">
        <f>SUM(Table2[[#This Row],[मार्च मूल वेतन]:[अन्य 3]])</f>
        <v>0</v>
      </c>
    </row>
    <row r="259" spans="1:11" ht="20.100000000000001" customHeight="1" x14ac:dyDescent="0.25">
      <c r="A259" s="46" t="str">
        <f>IF(Table2[[#This Row],[नाम]]="","",ROWS($A$1:A256))</f>
        <v/>
      </c>
      <c r="B259" s="47" t="str">
        <f>PROPER(IF(Table1[[#This Row],[नाम]]="","",Table1[[#This Row],[नाम]]))</f>
        <v/>
      </c>
      <c r="C259" s="45"/>
      <c r="D259" s="45"/>
      <c r="E259" s="45"/>
      <c r="F259" s="45"/>
      <c r="G259" s="45"/>
      <c r="H259" s="45"/>
      <c r="I259" s="45"/>
      <c r="J259" s="45"/>
      <c r="K259" s="46">
        <f>SUM(Table2[[#This Row],[मार्च मूल वेतन]:[अन्य 3]])</f>
        <v>0</v>
      </c>
    </row>
    <row r="260" spans="1:11" ht="20.100000000000001" customHeight="1" x14ac:dyDescent="0.25">
      <c r="A260" s="46" t="str">
        <f>IF(Table2[[#This Row],[नाम]]="","",ROWS($A$1:A257))</f>
        <v/>
      </c>
      <c r="B260" s="47" t="str">
        <f>PROPER(IF(Table1[[#This Row],[नाम]]="","",Table1[[#This Row],[नाम]]))</f>
        <v/>
      </c>
      <c r="C260" s="45"/>
      <c r="D260" s="45"/>
      <c r="E260" s="45"/>
      <c r="F260" s="45"/>
      <c r="G260" s="45"/>
      <c r="H260" s="45"/>
      <c r="I260" s="45"/>
      <c r="J260" s="45"/>
      <c r="K260" s="46">
        <f>SUM(Table2[[#This Row],[मार्च मूल वेतन]:[अन्य 3]])</f>
        <v>0</v>
      </c>
    </row>
    <row r="261" spans="1:11" ht="20.100000000000001" customHeight="1" x14ac:dyDescent="0.25">
      <c r="A261" s="46" t="str">
        <f>IF(Table2[[#This Row],[नाम]]="","",ROWS($A$1:A258))</f>
        <v/>
      </c>
      <c r="B261" s="47" t="str">
        <f>PROPER(IF(Table1[[#This Row],[नाम]]="","",Table1[[#This Row],[नाम]]))</f>
        <v/>
      </c>
      <c r="C261" s="45"/>
      <c r="D261" s="45"/>
      <c r="E261" s="45"/>
      <c r="F261" s="45"/>
      <c r="G261" s="45"/>
      <c r="H261" s="45"/>
      <c r="I261" s="45"/>
      <c r="J261" s="45"/>
      <c r="K261" s="46">
        <f>SUM(Table2[[#This Row],[मार्च मूल वेतन]:[अन्य 3]])</f>
        <v>0</v>
      </c>
    </row>
    <row r="262" spans="1:11" ht="20.100000000000001" customHeight="1" x14ac:dyDescent="0.25">
      <c r="A262" s="46" t="str">
        <f>IF(Table2[[#This Row],[नाम]]="","",ROWS($A$1:A259))</f>
        <v/>
      </c>
      <c r="B262" s="47" t="str">
        <f>PROPER(IF(Table1[[#This Row],[नाम]]="","",Table1[[#This Row],[नाम]]))</f>
        <v/>
      </c>
      <c r="C262" s="45"/>
      <c r="D262" s="45"/>
      <c r="E262" s="45"/>
      <c r="F262" s="45"/>
      <c r="G262" s="45"/>
      <c r="H262" s="45"/>
      <c r="I262" s="45"/>
      <c r="J262" s="45"/>
      <c r="K262" s="46">
        <f>SUM(Table2[[#This Row],[मार्च मूल वेतन]:[अन्य 3]])</f>
        <v>0</v>
      </c>
    </row>
    <row r="263" spans="1:11" ht="20.100000000000001" customHeight="1" x14ac:dyDescent="0.25">
      <c r="A263" s="46" t="str">
        <f>IF(Table2[[#This Row],[नाम]]="","",ROWS($A$1:A260))</f>
        <v/>
      </c>
      <c r="B263" s="47" t="str">
        <f>PROPER(IF(Table1[[#This Row],[नाम]]="","",Table1[[#This Row],[नाम]]))</f>
        <v/>
      </c>
      <c r="C263" s="45"/>
      <c r="D263" s="45"/>
      <c r="E263" s="45"/>
      <c r="F263" s="45"/>
      <c r="G263" s="45"/>
      <c r="H263" s="45"/>
      <c r="I263" s="45"/>
      <c r="J263" s="45"/>
      <c r="K263" s="46">
        <f>SUM(Table2[[#This Row],[मार्च मूल वेतन]:[अन्य 3]])</f>
        <v>0</v>
      </c>
    </row>
    <row r="264" spans="1:11" ht="20.100000000000001" customHeight="1" x14ac:dyDescent="0.25">
      <c r="A264" s="46" t="str">
        <f>IF(Table2[[#This Row],[नाम]]="","",ROWS($A$1:A261))</f>
        <v/>
      </c>
      <c r="B264" s="47" t="str">
        <f>PROPER(IF(Table1[[#This Row],[नाम]]="","",Table1[[#This Row],[नाम]]))</f>
        <v/>
      </c>
      <c r="C264" s="45"/>
      <c r="D264" s="45"/>
      <c r="E264" s="45"/>
      <c r="F264" s="45"/>
      <c r="G264" s="45"/>
      <c r="H264" s="45"/>
      <c r="I264" s="45"/>
      <c r="J264" s="45"/>
      <c r="K264" s="46">
        <f>SUM(Table2[[#This Row],[मार्च मूल वेतन]:[अन्य 3]])</f>
        <v>0</v>
      </c>
    </row>
    <row r="265" spans="1:11" ht="20.100000000000001" customHeight="1" x14ac:dyDescent="0.25">
      <c r="A265" s="46" t="str">
        <f>IF(Table2[[#This Row],[नाम]]="","",ROWS($A$1:A262))</f>
        <v/>
      </c>
      <c r="B265" s="47" t="str">
        <f>PROPER(IF(Table1[[#This Row],[नाम]]="","",Table1[[#This Row],[नाम]]))</f>
        <v/>
      </c>
      <c r="C265" s="45"/>
      <c r="D265" s="45"/>
      <c r="E265" s="45"/>
      <c r="F265" s="45"/>
      <c r="G265" s="45"/>
      <c r="H265" s="45"/>
      <c r="I265" s="45"/>
      <c r="J265" s="45"/>
      <c r="K265" s="46">
        <f>SUM(Table2[[#This Row],[मार्च मूल वेतन]:[अन्य 3]])</f>
        <v>0</v>
      </c>
    </row>
    <row r="266" spans="1:11" ht="20.100000000000001" customHeight="1" x14ac:dyDescent="0.25">
      <c r="A266" s="46" t="str">
        <f>IF(Table2[[#This Row],[नाम]]="","",ROWS($A$1:A263))</f>
        <v/>
      </c>
      <c r="B266" s="47" t="str">
        <f>PROPER(IF(Table1[[#This Row],[नाम]]="","",Table1[[#This Row],[नाम]]))</f>
        <v/>
      </c>
      <c r="C266" s="45"/>
      <c r="D266" s="45"/>
      <c r="E266" s="45"/>
      <c r="F266" s="45"/>
      <c r="G266" s="45"/>
      <c r="H266" s="45"/>
      <c r="I266" s="45"/>
      <c r="J266" s="45"/>
      <c r="K266" s="46">
        <f>SUM(Table2[[#This Row],[मार्च मूल वेतन]:[अन्य 3]])</f>
        <v>0</v>
      </c>
    </row>
    <row r="267" spans="1:11" ht="20.100000000000001" customHeight="1" x14ac:dyDescent="0.25">
      <c r="A267" s="46" t="str">
        <f>IF(Table2[[#This Row],[नाम]]="","",ROWS($A$1:A264))</f>
        <v/>
      </c>
      <c r="B267" s="47" t="str">
        <f>PROPER(IF(Table1[[#This Row],[नाम]]="","",Table1[[#This Row],[नाम]]))</f>
        <v/>
      </c>
      <c r="C267" s="45"/>
      <c r="D267" s="45"/>
      <c r="E267" s="45"/>
      <c r="F267" s="45"/>
      <c r="G267" s="45"/>
      <c r="H267" s="45"/>
      <c r="I267" s="45"/>
      <c r="J267" s="45"/>
      <c r="K267" s="46">
        <f>SUM(Table2[[#This Row],[मार्च मूल वेतन]:[अन्य 3]])</f>
        <v>0</v>
      </c>
    </row>
    <row r="268" spans="1:11" ht="20.100000000000001" customHeight="1" x14ac:dyDescent="0.25">
      <c r="A268" s="46" t="str">
        <f>IF(Table2[[#This Row],[नाम]]="","",ROWS($A$1:A265))</f>
        <v/>
      </c>
      <c r="B268" s="47" t="str">
        <f>PROPER(IF(Table1[[#This Row],[नाम]]="","",Table1[[#This Row],[नाम]]))</f>
        <v/>
      </c>
      <c r="C268" s="45"/>
      <c r="D268" s="45"/>
      <c r="E268" s="45"/>
      <c r="F268" s="45"/>
      <c r="G268" s="45"/>
      <c r="H268" s="45"/>
      <c r="I268" s="45"/>
      <c r="J268" s="45"/>
      <c r="K268" s="46">
        <f>SUM(Table2[[#This Row],[मार्च मूल वेतन]:[अन्य 3]])</f>
        <v>0</v>
      </c>
    </row>
    <row r="269" spans="1:11" ht="20.100000000000001" customHeight="1" x14ac:dyDescent="0.25">
      <c r="A269" s="46" t="str">
        <f>IF(Table2[[#This Row],[नाम]]="","",ROWS($A$1:A266))</f>
        <v/>
      </c>
      <c r="B269" s="47" t="str">
        <f>PROPER(IF(Table1[[#This Row],[नाम]]="","",Table1[[#This Row],[नाम]]))</f>
        <v/>
      </c>
      <c r="C269" s="45"/>
      <c r="D269" s="45"/>
      <c r="E269" s="45"/>
      <c r="F269" s="45"/>
      <c r="G269" s="45"/>
      <c r="H269" s="45"/>
      <c r="I269" s="45"/>
      <c r="J269" s="45"/>
      <c r="K269" s="46">
        <f>SUM(Table2[[#This Row],[मार्च मूल वेतन]:[अन्य 3]])</f>
        <v>0</v>
      </c>
    </row>
    <row r="270" spans="1:11" ht="20.100000000000001" customHeight="1" x14ac:dyDescent="0.25">
      <c r="A270" s="46" t="str">
        <f>IF(Table2[[#This Row],[नाम]]="","",ROWS($A$1:A267))</f>
        <v/>
      </c>
      <c r="B270" s="47" t="str">
        <f>PROPER(IF(Table1[[#This Row],[नाम]]="","",Table1[[#This Row],[नाम]]))</f>
        <v/>
      </c>
      <c r="C270" s="45"/>
      <c r="D270" s="45"/>
      <c r="E270" s="45"/>
      <c r="F270" s="45"/>
      <c r="G270" s="45"/>
      <c r="H270" s="45"/>
      <c r="I270" s="45"/>
      <c r="J270" s="45"/>
      <c r="K270" s="46">
        <f>SUM(Table2[[#This Row],[मार्च मूल वेतन]:[अन्य 3]])</f>
        <v>0</v>
      </c>
    </row>
    <row r="271" spans="1:11" ht="20.100000000000001" customHeight="1" x14ac:dyDescent="0.25">
      <c r="A271" s="46" t="str">
        <f>IF(Table2[[#This Row],[नाम]]="","",ROWS($A$1:A268))</f>
        <v/>
      </c>
      <c r="B271" s="47" t="str">
        <f>PROPER(IF(Table1[[#This Row],[नाम]]="","",Table1[[#This Row],[नाम]]))</f>
        <v/>
      </c>
      <c r="C271" s="45"/>
      <c r="D271" s="45"/>
      <c r="E271" s="45"/>
      <c r="F271" s="45"/>
      <c r="G271" s="45"/>
      <c r="H271" s="45"/>
      <c r="I271" s="45"/>
      <c r="J271" s="45"/>
      <c r="K271" s="46">
        <f>SUM(Table2[[#This Row],[मार्च मूल वेतन]:[अन्य 3]])</f>
        <v>0</v>
      </c>
    </row>
    <row r="272" spans="1:11" ht="20.100000000000001" customHeight="1" x14ac:dyDescent="0.25">
      <c r="A272" s="46" t="str">
        <f>IF(Table2[[#This Row],[नाम]]="","",ROWS($A$1:A269))</f>
        <v/>
      </c>
      <c r="B272" s="47" t="str">
        <f>PROPER(IF(Table1[[#This Row],[नाम]]="","",Table1[[#This Row],[नाम]]))</f>
        <v/>
      </c>
      <c r="C272" s="45"/>
      <c r="D272" s="45"/>
      <c r="E272" s="45"/>
      <c r="F272" s="45"/>
      <c r="G272" s="45"/>
      <c r="H272" s="45"/>
      <c r="I272" s="45"/>
      <c r="J272" s="45"/>
      <c r="K272" s="46">
        <f>SUM(Table2[[#This Row],[मार्च मूल वेतन]:[अन्य 3]])</f>
        <v>0</v>
      </c>
    </row>
    <row r="273" spans="1:11" ht="20.100000000000001" customHeight="1" x14ac:dyDescent="0.25">
      <c r="A273" s="46" t="str">
        <f>IF(Table2[[#This Row],[नाम]]="","",ROWS($A$1:A270))</f>
        <v/>
      </c>
      <c r="B273" s="47" t="str">
        <f>PROPER(IF(Table1[[#This Row],[नाम]]="","",Table1[[#This Row],[नाम]]))</f>
        <v/>
      </c>
      <c r="C273" s="45"/>
      <c r="D273" s="45"/>
      <c r="E273" s="45"/>
      <c r="F273" s="45"/>
      <c r="G273" s="45"/>
      <c r="H273" s="45"/>
      <c r="I273" s="45"/>
      <c r="J273" s="45"/>
      <c r="K273" s="46">
        <f>SUM(Table2[[#This Row],[मार्च मूल वेतन]:[अन्य 3]])</f>
        <v>0</v>
      </c>
    </row>
    <row r="274" spans="1:11" ht="20.100000000000001" customHeight="1" x14ac:dyDescent="0.25">
      <c r="A274" s="46" t="str">
        <f>IF(Table2[[#This Row],[नाम]]="","",ROWS($A$1:A271))</f>
        <v/>
      </c>
      <c r="B274" s="47" t="str">
        <f>PROPER(IF(Table1[[#This Row],[नाम]]="","",Table1[[#This Row],[नाम]]))</f>
        <v/>
      </c>
      <c r="C274" s="45"/>
      <c r="D274" s="45"/>
      <c r="E274" s="45"/>
      <c r="F274" s="45"/>
      <c r="G274" s="45"/>
      <c r="H274" s="45"/>
      <c r="I274" s="45"/>
      <c r="J274" s="45"/>
      <c r="K274" s="46">
        <f>SUM(Table2[[#This Row],[मार्च मूल वेतन]:[अन्य 3]])</f>
        <v>0</v>
      </c>
    </row>
    <row r="275" spans="1:11" ht="20.100000000000001" customHeight="1" x14ac:dyDescent="0.25">
      <c r="A275" s="46" t="str">
        <f>IF(Table2[[#This Row],[नाम]]="","",ROWS($A$1:A272))</f>
        <v/>
      </c>
      <c r="B275" s="47" t="str">
        <f>PROPER(IF(Table1[[#This Row],[नाम]]="","",Table1[[#This Row],[नाम]]))</f>
        <v/>
      </c>
      <c r="C275" s="45"/>
      <c r="D275" s="45"/>
      <c r="E275" s="45"/>
      <c r="F275" s="45"/>
      <c r="G275" s="45"/>
      <c r="H275" s="45"/>
      <c r="I275" s="45"/>
      <c r="J275" s="45"/>
      <c r="K275" s="46">
        <f>SUM(Table2[[#This Row],[मार्च मूल वेतन]:[अन्य 3]])</f>
        <v>0</v>
      </c>
    </row>
    <row r="276" spans="1:11" ht="20.100000000000001" customHeight="1" x14ac:dyDescent="0.25">
      <c r="A276" s="46" t="str">
        <f>IF(Table2[[#This Row],[नाम]]="","",ROWS($A$1:A273))</f>
        <v/>
      </c>
      <c r="B276" s="47" t="str">
        <f>PROPER(IF(Table1[[#This Row],[नाम]]="","",Table1[[#This Row],[नाम]]))</f>
        <v/>
      </c>
      <c r="C276" s="45"/>
      <c r="D276" s="45"/>
      <c r="E276" s="45"/>
      <c r="F276" s="45"/>
      <c r="G276" s="45"/>
      <c r="H276" s="45"/>
      <c r="I276" s="45"/>
      <c r="J276" s="45"/>
      <c r="K276" s="46">
        <f>SUM(Table2[[#This Row],[मार्च मूल वेतन]:[अन्य 3]])</f>
        <v>0</v>
      </c>
    </row>
    <row r="277" spans="1:11" ht="20.100000000000001" customHeight="1" x14ac:dyDescent="0.25">
      <c r="A277" s="46" t="str">
        <f>IF(Table2[[#This Row],[नाम]]="","",ROWS($A$1:A274))</f>
        <v/>
      </c>
      <c r="B277" s="47" t="str">
        <f>PROPER(IF(Table1[[#This Row],[नाम]]="","",Table1[[#This Row],[नाम]]))</f>
        <v/>
      </c>
      <c r="C277" s="45"/>
      <c r="D277" s="45"/>
      <c r="E277" s="45"/>
      <c r="F277" s="45"/>
      <c r="G277" s="45"/>
      <c r="H277" s="45"/>
      <c r="I277" s="45"/>
      <c r="J277" s="45"/>
      <c r="K277" s="46">
        <f>SUM(Table2[[#This Row],[मार्च मूल वेतन]:[अन्य 3]])</f>
        <v>0</v>
      </c>
    </row>
    <row r="278" spans="1:11" ht="20.100000000000001" customHeight="1" x14ac:dyDescent="0.25">
      <c r="A278" s="46" t="str">
        <f>IF(Table2[[#This Row],[नाम]]="","",ROWS($A$1:A275))</f>
        <v/>
      </c>
      <c r="B278" s="47" t="str">
        <f>PROPER(IF(Table1[[#This Row],[नाम]]="","",Table1[[#This Row],[नाम]]))</f>
        <v/>
      </c>
      <c r="C278" s="45"/>
      <c r="D278" s="45"/>
      <c r="E278" s="45"/>
      <c r="F278" s="45"/>
      <c r="G278" s="45"/>
      <c r="H278" s="45"/>
      <c r="I278" s="45"/>
      <c r="J278" s="45"/>
      <c r="K278" s="46">
        <f>SUM(Table2[[#This Row],[मार्च मूल वेतन]:[अन्य 3]])</f>
        <v>0</v>
      </c>
    </row>
    <row r="279" spans="1:11" ht="20.100000000000001" customHeight="1" x14ac:dyDescent="0.25">
      <c r="A279" s="46" t="str">
        <f>IF(Table2[[#This Row],[नाम]]="","",ROWS($A$1:A276))</f>
        <v/>
      </c>
      <c r="B279" s="47" t="str">
        <f>PROPER(IF(Table1[[#This Row],[नाम]]="","",Table1[[#This Row],[नाम]]))</f>
        <v/>
      </c>
      <c r="C279" s="45"/>
      <c r="D279" s="45"/>
      <c r="E279" s="45"/>
      <c r="F279" s="45"/>
      <c r="G279" s="45"/>
      <c r="H279" s="45"/>
      <c r="I279" s="45"/>
      <c r="J279" s="45"/>
      <c r="K279" s="46">
        <f>SUM(Table2[[#This Row],[मार्च मूल वेतन]:[अन्य 3]])</f>
        <v>0</v>
      </c>
    </row>
    <row r="280" spans="1:11" ht="20.100000000000001" customHeight="1" x14ac:dyDescent="0.25">
      <c r="A280" s="46" t="str">
        <f>IF(Table2[[#This Row],[नाम]]="","",ROWS($A$1:A277))</f>
        <v/>
      </c>
      <c r="B280" s="47" t="str">
        <f>PROPER(IF(Table1[[#This Row],[नाम]]="","",Table1[[#This Row],[नाम]]))</f>
        <v/>
      </c>
      <c r="C280" s="45"/>
      <c r="D280" s="45"/>
      <c r="E280" s="45"/>
      <c r="F280" s="45"/>
      <c r="G280" s="45"/>
      <c r="H280" s="45"/>
      <c r="I280" s="45"/>
      <c r="J280" s="45"/>
      <c r="K280" s="46">
        <f>SUM(Table2[[#This Row],[मार्च मूल वेतन]:[अन्य 3]])</f>
        <v>0</v>
      </c>
    </row>
    <row r="281" spans="1:11" ht="20.100000000000001" customHeight="1" x14ac:dyDescent="0.25">
      <c r="A281" s="46" t="str">
        <f>IF(Table2[[#This Row],[नाम]]="","",ROWS($A$1:A278))</f>
        <v/>
      </c>
      <c r="B281" s="47" t="str">
        <f>PROPER(IF(Table1[[#This Row],[नाम]]="","",Table1[[#This Row],[नाम]]))</f>
        <v/>
      </c>
      <c r="C281" s="45"/>
      <c r="D281" s="45"/>
      <c r="E281" s="45"/>
      <c r="F281" s="45"/>
      <c r="G281" s="45"/>
      <c r="H281" s="45"/>
      <c r="I281" s="45"/>
      <c r="J281" s="45"/>
      <c r="K281" s="46">
        <f>SUM(Table2[[#This Row],[मार्च मूल वेतन]:[अन्य 3]])</f>
        <v>0</v>
      </c>
    </row>
    <row r="282" spans="1:11" ht="20.100000000000001" customHeight="1" x14ac:dyDescent="0.25">
      <c r="A282" s="46" t="str">
        <f>IF(Table2[[#This Row],[नाम]]="","",ROWS($A$1:A279))</f>
        <v/>
      </c>
      <c r="B282" s="47" t="str">
        <f>PROPER(IF(Table1[[#This Row],[नाम]]="","",Table1[[#This Row],[नाम]]))</f>
        <v/>
      </c>
      <c r="C282" s="45"/>
      <c r="D282" s="45"/>
      <c r="E282" s="45"/>
      <c r="F282" s="45"/>
      <c r="G282" s="45"/>
      <c r="H282" s="45"/>
      <c r="I282" s="45"/>
      <c r="J282" s="45"/>
      <c r="K282" s="46">
        <f>SUM(Table2[[#This Row],[मार्च मूल वेतन]:[अन्य 3]])</f>
        <v>0</v>
      </c>
    </row>
    <row r="283" spans="1:11" ht="20.100000000000001" customHeight="1" x14ac:dyDescent="0.25">
      <c r="A283" s="46" t="str">
        <f>IF(Table2[[#This Row],[नाम]]="","",ROWS($A$1:A280))</f>
        <v/>
      </c>
      <c r="B283" s="47" t="str">
        <f>PROPER(IF(Table1[[#This Row],[नाम]]="","",Table1[[#This Row],[नाम]]))</f>
        <v/>
      </c>
      <c r="C283" s="45"/>
      <c r="D283" s="45"/>
      <c r="E283" s="45"/>
      <c r="F283" s="45"/>
      <c r="G283" s="45"/>
      <c r="H283" s="45"/>
      <c r="I283" s="45"/>
      <c r="J283" s="45"/>
      <c r="K283" s="46">
        <f>SUM(Table2[[#This Row],[मार्च मूल वेतन]:[अन्य 3]])</f>
        <v>0</v>
      </c>
    </row>
    <row r="284" spans="1:11" ht="20.100000000000001" customHeight="1" x14ac:dyDescent="0.25">
      <c r="A284" s="46" t="str">
        <f>IF(Table2[[#This Row],[नाम]]="","",ROWS($A$1:A281))</f>
        <v/>
      </c>
      <c r="B284" s="47" t="str">
        <f>PROPER(IF(Table1[[#This Row],[नाम]]="","",Table1[[#This Row],[नाम]]))</f>
        <v/>
      </c>
      <c r="C284" s="45"/>
      <c r="D284" s="45"/>
      <c r="E284" s="45"/>
      <c r="F284" s="45"/>
      <c r="G284" s="45"/>
      <c r="H284" s="45"/>
      <c r="I284" s="45"/>
      <c r="J284" s="45"/>
      <c r="K284" s="46">
        <f>SUM(Table2[[#This Row],[मार्च मूल वेतन]:[अन्य 3]])</f>
        <v>0</v>
      </c>
    </row>
    <row r="285" spans="1:11" ht="20.100000000000001" customHeight="1" x14ac:dyDescent="0.25">
      <c r="A285" s="46" t="str">
        <f>IF(Table2[[#This Row],[नाम]]="","",ROWS($A$1:A282))</f>
        <v/>
      </c>
      <c r="B285" s="47" t="str">
        <f>PROPER(IF(Table1[[#This Row],[नाम]]="","",Table1[[#This Row],[नाम]]))</f>
        <v/>
      </c>
      <c r="C285" s="45"/>
      <c r="D285" s="45"/>
      <c r="E285" s="45"/>
      <c r="F285" s="45"/>
      <c r="G285" s="45"/>
      <c r="H285" s="45"/>
      <c r="I285" s="45"/>
      <c r="J285" s="45"/>
      <c r="K285" s="46">
        <f>SUM(Table2[[#This Row],[मार्च मूल वेतन]:[अन्य 3]])</f>
        <v>0</v>
      </c>
    </row>
    <row r="286" spans="1:11" ht="20.100000000000001" customHeight="1" x14ac:dyDescent="0.25">
      <c r="A286" s="46" t="str">
        <f>IF(Table2[[#This Row],[नाम]]="","",ROWS($A$1:A283))</f>
        <v/>
      </c>
      <c r="B286" s="47" t="str">
        <f>PROPER(IF(Table1[[#This Row],[नाम]]="","",Table1[[#This Row],[नाम]]))</f>
        <v/>
      </c>
      <c r="C286" s="45"/>
      <c r="D286" s="45"/>
      <c r="E286" s="45"/>
      <c r="F286" s="45"/>
      <c r="G286" s="45"/>
      <c r="H286" s="45"/>
      <c r="I286" s="45"/>
      <c r="J286" s="45"/>
      <c r="K286" s="46">
        <f>SUM(Table2[[#This Row],[मार्च मूल वेतन]:[अन्य 3]])</f>
        <v>0</v>
      </c>
    </row>
    <row r="287" spans="1:11" ht="20.100000000000001" customHeight="1" x14ac:dyDescent="0.25">
      <c r="A287" s="46" t="str">
        <f>IF(Table2[[#This Row],[नाम]]="","",ROWS($A$1:A284))</f>
        <v/>
      </c>
      <c r="B287" s="47" t="str">
        <f>PROPER(IF(Table1[[#This Row],[नाम]]="","",Table1[[#This Row],[नाम]]))</f>
        <v/>
      </c>
      <c r="C287" s="45"/>
      <c r="D287" s="45"/>
      <c r="E287" s="45"/>
      <c r="F287" s="45"/>
      <c r="G287" s="45"/>
      <c r="H287" s="45"/>
      <c r="I287" s="45"/>
      <c r="J287" s="45"/>
      <c r="K287" s="46">
        <f>SUM(Table2[[#This Row],[मार्च मूल वेतन]:[अन्य 3]])</f>
        <v>0</v>
      </c>
    </row>
    <row r="288" spans="1:11" ht="20.100000000000001" customHeight="1" x14ac:dyDescent="0.25">
      <c r="A288" s="46" t="str">
        <f>IF(Table2[[#This Row],[नाम]]="","",ROWS($A$1:A285))</f>
        <v/>
      </c>
      <c r="B288" s="47" t="str">
        <f>PROPER(IF(Table1[[#This Row],[नाम]]="","",Table1[[#This Row],[नाम]]))</f>
        <v/>
      </c>
      <c r="C288" s="45"/>
      <c r="D288" s="45"/>
      <c r="E288" s="45"/>
      <c r="F288" s="45"/>
      <c r="G288" s="45"/>
      <c r="H288" s="45"/>
      <c r="I288" s="45"/>
      <c r="J288" s="45"/>
      <c r="K288" s="46">
        <f>SUM(Table2[[#This Row],[मार्च मूल वेतन]:[अन्य 3]])</f>
        <v>0</v>
      </c>
    </row>
    <row r="289" spans="1:11" ht="20.100000000000001" customHeight="1" x14ac:dyDescent="0.25">
      <c r="A289" s="46" t="str">
        <f>IF(Table2[[#This Row],[नाम]]="","",ROWS($A$1:A286))</f>
        <v/>
      </c>
      <c r="B289" s="47" t="str">
        <f>PROPER(IF(Table1[[#This Row],[नाम]]="","",Table1[[#This Row],[नाम]]))</f>
        <v/>
      </c>
      <c r="C289" s="45"/>
      <c r="D289" s="45"/>
      <c r="E289" s="45"/>
      <c r="F289" s="45"/>
      <c r="G289" s="45"/>
      <c r="H289" s="45"/>
      <c r="I289" s="45"/>
      <c r="J289" s="45"/>
      <c r="K289" s="46">
        <f>SUM(Table2[[#This Row],[मार्च मूल वेतन]:[अन्य 3]])</f>
        <v>0</v>
      </c>
    </row>
    <row r="290" spans="1:11" ht="20.100000000000001" customHeight="1" x14ac:dyDescent="0.25">
      <c r="A290" s="46" t="str">
        <f>IF(Table2[[#This Row],[नाम]]="","",ROWS($A$1:A287))</f>
        <v/>
      </c>
      <c r="B290" s="47" t="str">
        <f>PROPER(IF(Table1[[#This Row],[नाम]]="","",Table1[[#This Row],[नाम]]))</f>
        <v/>
      </c>
      <c r="C290" s="45"/>
      <c r="D290" s="45"/>
      <c r="E290" s="45"/>
      <c r="F290" s="45"/>
      <c r="G290" s="45"/>
      <c r="H290" s="45"/>
      <c r="I290" s="45"/>
      <c r="J290" s="45"/>
      <c r="K290" s="46">
        <f>SUM(Table2[[#This Row],[मार्च मूल वेतन]:[अन्य 3]])</f>
        <v>0</v>
      </c>
    </row>
    <row r="291" spans="1:11" ht="20.100000000000001" customHeight="1" x14ac:dyDescent="0.25">
      <c r="A291" s="46" t="str">
        <f>IF(Table2[[#This Row],[नाम]]="","",ROWS($A$1:A288))</f>
        <v/>
      </c>
      <c r="B291" s="47" t="str">
        <f>PROPER(IF(Table1[[#This Row],[नाम]]="","",Table1[[#This Row],[नाम]]))</f>
        <v/>
      </c>
      <c r="C291" s="45"/>
      <c r="D291" s="45"/>
      <c r="E291" s="45"/>
      <c r="F291" s="45"/>
      <c r="G291" s="45"/>
      <c r="H291" s="45"/>
      <c r="I291" s="45"/>
      <c r="J291" s="45"/>
      <c r="K291" s="46">
        <f>SUM(Table2[[#This Row],[मार्च मूल वेतन]:[अन्य 3]])</f>
        <v>0</v>
      </c>
    </row>
    <row r="292" spans="1:11" ht="20.100000000000001" customHeight="1" x14ac:dyDescent="0.25">
      <c r="A292" s="46" t="str">
        <f>IF(Table2[[#This Row],[नाम]]="","",ROWS($A$1:A289))</f>
        <v/>
      </c>
      <c r="B292" s="47" t="str">
        <f>PROPER(IF(Table1[[#This Row],[नाम]]="","",Table1[[#This Row],[नाम]]))</f>
        <v/>
      </c>
      <c r="C292" s="45"/>
      <c r="D292" s="45"/>
      <c r="E292" s="45"/>
      <c r="F292" s="45"/>
      <c r="G292" s="45"/>
      <c r="H292" s="45"/>
      <c r="I292" s="45"/>
      <c r="J292" s="45"/>
      <c r="K292" s="46">
        <f>SUM(Table2[[#This Row],[मार्च मूल वेतन]:[अन्य 3]])</f>
        <v>0</v>
      </c>
    </row>
    <row r="293" spans="1:11" ht="20.100000000000001" customHeight="1" x14ac:dyDescent="0.25">
      <c r="A293" s="46" t="str">
        <f>IF(Table2[[#This Row],[नाम]]="","",ROWS($A$1:A290))</f>
        <v/>
      </c>
      <c r="B293" s="47" t="str">
        <f>PROPER(IF(Table1[[#This Row],[नाम]]="","",Table1[[#This Row],[नाम]]))</f>
        <v/>
      </c>
      <c r="C293" s="45"/>
      <c r="D293" s="45"/>
      <c r="E293" s="45"/>
      <c r="F293" s="45"/>
      <c r="G293" s="45"/>
      <c r="H293" s="45"/>
      <c r="I293" s="45"/>
      <c r="J293" s="45"/>
      <c r="K293" s="46">
        <f>SUM(Table2[[#This Row],[मार्च मूल वेतन]:[अन्य 3]])</f>
        <v>0</v>
      </c>
    </row>
    <row r="294" spans="1:11" ht="20.100000000000001" customHeight="1" x14ac:dyDescent="0.25">
      <c r="A294" s="46" t="str">
        <f>IF(Table2[[#This Row],[नाम]]="","",ROWS($A$1:A291))</f>
        <v/>
      </c>
      <c r="B294" s="47" t="str">
        <f>PROPER(IF(Table1[[#This Row],[नाम]]="","",Table1[[#This Row],[नाम]]))</f>
        <v/>
      </c>
      <c r="C294" s="45"/>
      <c r="D294" s="45"/>
      <c r="E294" s="45"/>
      <c r="F294" s="45"/>
      <c r="G294" s="45"/>
      <c r="H294" s="45"/>
      <c r="I294" s="45"/>
      <c r="J294" s="45"/>
      <c r="K294" s="46">
        <f>SUM(Table2[[#This Row],[मार्च मूल वेतन]:[अन्य 3]])</f>
        <v>0</v>
      </c>
    </row>
    <row r="295" spans="1:11" ht="20.100000000000001" customHeight="1" x14ac:dyDescent="0.25">
      <c r="A295" s="46" t="str">
        <f>IF(Table2[[#This Row],[नाम]]="","",ROWS($A$1:A292))</f>
        <v/>
      </c>
      <c r="B295" s="47" t="str">
        <f>PROPER(IF(Table1[[#This Row],[नाम]]="","",Table1[[#This Row],[नाम]]))</f>
        <v/>
      </c>
      <c r="C295" s="45"/>
      <c r="D295" s="45"/>
      <c r="E295" s="45"/>
      <c r="F295" s="45"/>
      <c r="G295" s="45"/>
      <c r="H295" s="45"/>
      <c r="I295" s="45"/>
      <c r="J295" s="45"/>
      <c r="K295" s="46">
        <f>SUM(Table2[[#This Row],[मार्च मूल वेतन]:[अन्य 3]])</f>
        <v>0</v>
      </c>
    </row>
    <row r="296" spans="1:11" ht="20.100000000000001" customHeight="1" x14ac:dyDescent="0.25">
      <c r="A296" s="46" t="str">
        <f>IF(Table2[[#This Row],[नाम]]="","",ROWS($A$1:A293))</f>
        <v/>
      </c>
      <c r="B296" s="47" t="str">
        <f>PROPER(IF(Table1[[#This Row],[नाम]]="","",Table1[[#This Row],[नाम]]))</f>
        <v/>
      </c>
      <c r="C296" s="45"/>
      <c r="D296" s="45"/>
      <c r="E296" s="45"/>
      <c r="F296" s="45"/>
      <c r="G296" s="45"/>
      <c r="H296" s="45"/>
      <c r="I296" s="45"/>
      <c r="J296" s="45"/>
      <c r="K296" s="46">
        <f>SUM(Table2[[#This Row],[मार्च मूल वेतन]:[अन्य 3]])</f>
        <v>0</v>
      </c>
    </row>
    <row r="297" spans="1:11" ht="20.100000000000001" customHeight="1" x14ac:dyDescent="0.25">
      <c r="A297" s="46" t="str">
        <f>IF(Table2[[#This Row],[नाम]]="","",ROWS($A$1:A294))</f>
        <v/>
      </c>
      <c r="B297" s="47" t="str">
        <f>PROPER(IF(Table1[[#This Row],[नाम]]="","",Table1[[#This Row],[नाम]]))</f>
        <v/>
      </c>
      <c r="C297" s="45"/>
      <c r="D297" s="45"/>
      <c r="E297" s="45"/>
      <c r="F297" s="45"/>
      <c r="G297" s="45"/>
      <c r="H297" s="45"/>
      <c r="I297" s="45"/>
      <c r="J297" s="45"/>
      <c r="K297" s="46">
        <f>SUM(Table2[[#This Row],[मार्च मूल वेतन]:[अन्य 3]])</f>
        <v>0</v>
      </c>
    </row>
    <row r="298" spans="1:11" ht="20.100000000000001" customHeight="1" x14ac:dyDescent="0.25">
      <c r="A298" s="46" t="str">
        <f>IF(Table2[[#This Row],[नाम]]="","",ROWS($A$1:A295))</f>
        <v/>
      </c>
      <c r="B298" s="47" t="str">
        <f>PROPER(IF(Table1[[#This Row],[नाम]]="","",Table1[[#This Row],[नाम]]))</f>
        <v/>
      </c>
      <c r="C298" s="45"/>
      <c r="D298" s="45"/>
      <c r="E298" s="45"/>
      <c r="F298" s="45"/>
      <c r="G298" s="45"/>
      <c r="H298" s="45"/>
      <c r="I298" s="45"/>
      <c r="J298" s="45"/>
      <c r="K298" s="46">
        <f>SUM(Table2[[#This Row],[मार्च मूल वेतन]:[अन्य 3]])</f>
        <v>0</v>
      </c>
    </row>
    <row r="299" spans="1:11" ht="20.100000000000001" customHeight="1" x14ac:dyDescent="0.25">
      <c r="A299" s="46" t="str">
        <f>IF(Table2[[#This Row],[नाम]]="","",ROWS($A$1:A296))</f>
        <v/>
      </c>
      <c r="B299" s="47" t="str">
        <f>PROPER(IF(Table1[[#This Row],[नाम]]="","",Table1[[#This Row],[नाम]]))</f>
        <v/>
      </c>
      <c r="C299" s="45"/>
      <c r="D299" s="45"/>
      <c r="E299" s="45"/>
      <c r="F299" s="45"/>
      <c r="G299" s="45"/>
      <c r="H299" s="45"/>
      <c r="I299" s="45"/>
      <c r="J299" s="45"/>
      <c r="K299" s="46">
        <f>SUM(Table2[[#This Row],[मार्च मूल वेतन]:[अन्य 3]])</f>
        <v>0</v>
      </c>
    </row>
  </sheetData>
  <sheetProtection password="CCE4" sheet="1" objects="1" scenarios="1"/>
  <mergeCells count="2">
    <mergeCell ref="A1:K1"/>
    <mergeCell ref="A2:K2"/>
  </mergeCells>
  <pageMargins left="0.7" right="0.7" top="0.75" bottom="0.75" header="0.3" footer="0.3"/>
  <pageSetup paperSize="9" scale="96" orientation="landscape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99"/>
  <sheetViews>
    <sheetView view="pageBreakPreview" zoomScale="115" zoomScaleNormal="100" zoomScaleSheetLayoutView="115" workbookViewId="0">
      <selection activeCell="O4" sqref="O4"/>
    </sheetView>
  </sheetViews>
  <sheetFormatPr defaultRowHeight="20.100000000000001" customHeight="1" x14ac:dyDescent="0.25"/>
  <cols>
    <col min="1" max="1" width="6.7109375" style="38" customWidth="1"/>
    <col min="2" max="2" width="33" style="38" customWidth="1"/>
    <col min="3" max="14" width="8" style="38" customWidth="1"/>
    <col min="15" max="15" width="14.28515625" style="38" customWidth="1"/>
    <col min="16" max="16384" width="9.140625" style="38"/>
  </cols>
  <sheetData>
    <row r="1" spans="1:15" ht="26.25" customHeight="1" x14ac:dyDescent="0.25">
      <c r="A1" s="95" t="str">
        <f>'Emp. Data'!$A$1</f>
        <v>Government Senior Secondary School, Rooppura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32.25" customHeight="1" x14ac:dyDescent="0.25">
      <c r="A2" s="96" t="s">
        <v>205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31.5" customHeight="1" x14ac:dyDescent="0.25">
      <c r="A3" s="53" t="s">
        <v>63</v>
      </c>
      <c r="B3" s="34" t="s">
        <v>0</v>
      </c>
      <c r="C3" s="34" t="s">
        <v>21</v>
      </c>
      <c r="D3" s="34" t="s">
        <v>22</v>
      </c>
      <c r="E3" s="34" t="s">
        <v>24</v>
      </c>
      <c r="F3" s="34" t="s">
        <v>25</v>
      </c>
      <c r="G3" s="34" t="s">
        <v>26</v>
      </c>
      <c r="H3" s="34" t="s">
        <v>27</v>
      </c>
      <c r="I3" s="34" t="s">
        <v>28</v>
      </c>
      <c r="J3" s="34" t="s">
        <v>29</v>
      </c>
      <c r="K3" s="34" t="s">
        <v>30</v>
      </c>
      <c r="L3" s="34" t="s">
        <v>16</v>
      </c>
      <c r="M3" s="34" t="s">
        <v>17</v>
      </c>
      <c r="N3" s="34" t="s">
        <v>18</v>
      </c>
      <c r="O3" s="54" t="s">
        <v>33</v>
      </c>
    </row>
    <row r="4" spans="1:15" ht="20.100000000000001" customHeight="1" x14ac:dyDescent="0.25">
      <c r="A4" s="49">
        <f>IF(Table3[[#This Row],[नाम]]="","",ROWS($A$1:A1))</f>
        <v>1</v>
      </c>
      <c r="B4" s="50" t="str">
        <f>PROPER(IF(Table1[[#This Row],[नाम]]="","",Table1[[#This Row],[नाम]]))</f>
        <v>Aditya Jakhad</v>
      </c>
      <c r="C4" s="48">
        <v>0</v>
      </c>
      <c r="D4" s="48">
        <v>0</v>
      </c>
      <c r="E4" s="48">
        <v>3000</v>
      </c>
      <c r="F4" s="48">
        <v>0</v>
      </c>
      <c r="G4" s="48">
        <v>0</v>
      </c>
      <c r="H4" s="48">
        <v>0</v>
      </c>
      <c r="I4" s="48">
        <v>0</v>
      </c>
      <c r="J4" s="48">
        <v>0</v>
      </c>
      <c r="K4" s="48">
        <v>220</v>
      </c>
      <c r="L4" s="48">
        <v>0</v>
      </c>
      <c r="M4" s="48">
        <v>0</v>
      </c>
      <c r="N4" s="48">
        <v>0</v>
      </c>
      <c r="O4" s="52">
        <f>SUM(Table3[[#This Row],[GPF]:[अन्य 3]])</f>
        <v>3220</v>
      </c>
    </row>
    <row r="5" spans="1:15" ht="20.100000000000001" customHeight="1" x14ac:dyDescent="0.25">
      <c r="A5" s="51">
        <f>IF(Table3[[#This Row],[नाम]]="","",ROWS($A$1:A2))</f>
        <v>2</v>
      </c>
      <c r="B5" s="47" t="str">
        <f>PROPER(IF(Table1[[#This Row],[नाम]]="","",Table1[[#This Row],[नाम]]))</f>
        <v>Ashwini Kumar</v>
      </c>
      <c r="C5" s="45">
        <v>0</v>
      </c>
      <c r="D5" s="45">
        <v>0</v>
      </c>
      <c r="E5" s="48">
        <v>3000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220</v>
      </c>
      <c r="L5" s="48">
        <v>0</v>
      </c>
      <c r="M5" s="48">
        <v>0</v>
      </c>
      <c r="N5" s="48">
        <v>0</v>
      </c>
      <c r="O5" s="52">
        <f>SUM(Table3[[#This Row],[GPF]:[अन्य 3]])</f>
        <v>3220</v>
      </c>
    </row>
    <row r="6" spans="1:15" ht="20.100000000000001" customHeight="1" x14ac:dyDescent="0.25">
      <c r="A6" s="51">
        <f>IF(Table3[[#This Row],[नाम]]="","",ROWS($A$1:A3))</f>
        <v>3</v>
      </c>
      <c r="B6" s="47" t="str">
        <f>PROPER(IF(Table1[[#This Row],[नाम]]="","",Table1[[#This Row],[नाम]]))</f>
        <v>Banwari</v>
      </c>
      <c r="C6" s="45">
        <v>0</v>
      </c>
      <c r="D6" s="45">
        <v>0</v>
      </c>
      <c r="E6" s="48">
        <v>3000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220</v>
      </c>
      <c r="L6" s="48">
        <v>0</v>
      </c>
      <c r="M6" s="48">
        <v>0</v>
      </c>
      <c r="N6" s="48">
        <v>0</v>
      </c>
      <c r="O6" s="52">
        <f>SUM(Table3[[#This Row],[GPF]:[अन्य 3]])</f>
        <v>3220</v>
      </c>
    </row>
    <row r="7" spans="1:15" ht="20.100000000000001" customHeight="1" x14ac:dyDescent="0.25">
      <c r="A7" s="51">
        <f>IF(Table3[[#This Row],[नाम]]="","",ROWS($A$1:A4))</f>
        <v>4</v>
      </c>
      <c r="B7" s="47" t="str">
        <f>PROPER(IF(Table1[[#This Row],[नाम]]="","",Table1[[#This Row],[नाम]]))</f>
        <v>Chetan Ram Riyar</v>
      </c>
      <c r="C7" s="45"/>
      <c r="D7" s="45"/>
      <c r="E7" s="45"/>
      <c r="F7" s="45"/>
      <c r="G7" s="45"/>
      <c r="H7" s="45"/>
      <c r="I7" s="45"/>
      <c r="J7" s="45"/>
      <c r="K7" s="48">
        <v>220</v>
      </c>
      <c r="L7" s="45"/>
      <c r="M7" s="45"/>
      <c r="N7" s="45"/>
      <c r="O7" s="52">
        <f>SUM(Table3[[#This Row],[GPF]:[अन्य 3]])</f>
        <v>220</v>
      </c>
    </row>
    <row r="8" spans="1:15" ht="20.100000000000001" customHeight="1" x14ac:dyDescent="0.25">
      <c r="A8" s="51">
        <f>IF(Table3[[#This Row],[नाम]]="","",ROWS($A$1:A5))</f>
        <v>5</v>
      </c>
      <c r="B8" s="47" t="str">
        <f>PROPER(IF(Table1[[#This Row],[नाम]]="","",Table1[[#This Row],[नाम]]))</f>
        <v>Chhotoo Singh</v>
      </c>
      <c r="C8" s="45"/>
      <c r="D8" s="45"/>
      <c r="E8" s="45"/>
      <c r="F8" s="45"/>
      <c r="G8" s="45"/>
      <c r="H8" s="45"/>
      <c r="I8" s="45"/>
      <c r="J8" s="45"/>
      <c r="K8" s="48">
        <v>220</v>
      </c>
      <c r="L8" s="45"/>
      <c r="M8" s="45"/>
      <c r="N8" s="45"/>
      <c r="O8" s="52">
        <f>SUM(Table3[[#This Row],[GPF]:[अन्य 3]])</f>
        <v>220</v>
      </c>
    </row>
    <row r="9" spans="1:15" ht="20.100000000000001" customHeight="1" x14ac:dyDescent="0.25">
      <c r="A9" s="51">
        <f>IF(Table3[[#This Row],[नाम]]="","",ROWS($A$1:A6))</f>
        <v>6</v>
      </c>
      <c r="B9" s="47" t="str">
        <f>PROPER(IF(Table1[[#This Row],[नाम]]="","",Table1[[#This Row],[नाम]]))</f>
        <v>Hemlata Sharma</v>
      </c>
      <c r="C9" s="45"/>
      <c r="D9" s="45"/>
      <c r="E9" s="45"/>
      <c r="F9" s="45"/>
      <c r="G9" s="45"/>
      <c r="H9" s="45"/>
      <c r="I9" s="45"/>
      <c r="J9" s="45"/>
      <c r="K9" s="48">
        <v>220</v>
      </c>
      <c r="L9" s="45"/>
      <c r="M9" s="45"/>
      <c r="N9" s="45"/>
      <c r="O9" s="52">
        <f>SUM(Table3[[#This Row],[GPF]:[अन्य 3]])</f>
        <v>220</v>
      </c>
    </row>
    <row r="10" spans="1:15" ht="20.100000000000001" customHeight="1" x14ac:dyDescent="0.25">
      <c r="A10" s="51">
        <f>IF(Table3[[#This Row],[नाम]]="","",ROWS($A$1:A7))</f>
        <v>7</v>
      </c>
      <c r="B10" s="47" t="str">
        <f>PROPER(IF(Table1[[#This Row],[नाम]]="","",Table1[[#This Row],[नाम]]))</f>
        <v>Kamla Barupal</v>
      </c>
      <c r="C10" s="45"/>
      <c r="D10" s="45"/>
      <c r="E10" s="45"/>
      <c r="F10" s="45"/>
      <c r="G10" s="45"/>
      <c r="H10" s="45"/>
      <c r="I10" s="45"/>
      <c r="J10" s="45"/>
      <c r="K10" s="48">
        <v>220</v>
      </c>
      <c r="L10" s="45"/>
      <c r="M10" s="45"/>
      <c r="N10" s="45"/>
      <c r="O10" s="52">
        <f>SUM(Table3[[#This Row],[GPF]:[अन्य 3]])</f>
        <v>220</v>
      </c>
    </row>
    <row r="11" spans="1:15" ht="20.100000000000001" customHeight="1" x14ac:dyDescent="0.25">
      <c r="A11" s="51">
        <f>IF(Table3[[#This Row],[नाम]]="","",ROWS($A$1:A8))</f>
        <v>8</v>
      </c>
      <c r="B11" s="47" t="str">
        <f>PROPER(IF(Table1[[#This Row],[नाम]]="","",Table1[[#This Row],[नाम]]))</f>
        <v>Kamla Sesma</v>
      </c>
      <c r="C11" s="45"/>
      <c r="D11" s="45"/>
      <c r="E11" s="45"/>
      <c r="F11" s="45"/>
      <c r="G11" s="45"/>
      <c r="H11" s="45"/>
      <c r="I11" s="45"/>
      <c r="J11" s="45"/>
      <c r="K11" s="48">
        <v>220</v>
      </c>
      <c r="L11" s="45"/>
      <c r="M11" s="45"/>
      <c r="N11" s="45"/>
      <c r="O11" s="52">
        <f>SUM(Table3[[#This Row],[GPF]:[अन्य 3]])</f>
        <v>220</v>
      </c>
    </row>
    <row r="12" spans="1:15" ht="20.100000000000001" customHeight="1" x14ac:dyDescent="0.25">
      <c r="A12" s="51">
        <f>IF(Table3[[#This Row],[नाम]]="","",ROWS($A$1:A9))</f>
        <v>9</v>
      </c>
      <c r="B12" s="47" t="str">
        <f>PROPER(IF(Table1[[#This Row],[नाम]]="","",Table1[[#This Row],[नाम]]))</f>
        <v>Pramod Kanwar</v>
      </c>
      <c r="C12" s="45"/>
      <c r="D12" s="45"/>
      <c r="E12" s="45"/>
      <c r="F12" s="45"/>
      <c r="G12" s="45"/>
      <c r="H12" s="45"/>
      <c r="I12" s="45"/>
      <c r="J12" s="45"/>
      <c r="K12" s="48">
        <v>220</v>
      </c>
      <c r="L12" s="45"/>
      <c r="M12" s="45"/>
      <c r="N12" s="45"/>
      <c r="O12" s="52">
        <f>SUM(Table3[[#This Row],[GPF]:[अन्य 3]])</f>
        <v>220</v>
      </c>
    </row>
    <row r="13" spans="1:15" ht="20.100000000000001" customHeight="1" x14ac:dyDescent="0.25">
      <c r="A13" s="51">
        <f>IF(Table3[[#This Row],[नाम]]="","",ROWS($A$1:A10))</f>
        <v>10</v>
      </c>
      <c r="B13" s="47" t="str">
        <f>PROPER(IF(Table1[[#This Row],[नाम]]="","",Table1[[#This Row],[नाम]]))</f>
        <v>Rajkumari Jhhala</v>
      </c>
      <c r="C13" s="45"/>
      <c r="D13" s="45"/>
      <c r="E13" s="45"/>
      <c r="F13" s="45"/>
      <c r="G13" s="45"/>
      <c r="H13" s="45"/>
      <c r="I13" s="45"/>
      <c r="J13" s="45"/>
      <c r="K13" s="48">
        <v>220</v>
      </c>
      <c r="L13" s="45"/>
      <c r="M13" s="45"/>
      <c r="N13" s="45"/>
      <c r="O13" s="52">
        <f>SUM(Table3[[#This Row],[GPF]:[अन्य 3]])</f>
        <v>220</v>
      </c>
    </row>
    <row r="14" spans="1:15" ht="20.100000000000001" customHeight="1" x14ac:dyDescent="0.25">
      <c r="A14" s="51">
        <f>IF(Table3[[#This Row],[नाम]]="","",ROWS($A$1:A11))</f>
        <v>11</v>
      </c>
      <c r="B14" s="47" t="str">
        <f>PROPER(IF(Table1[[#This Row],[नाम]]="","",Table1[[#This Row],[नाम]]))</f>
        <v>Rameshwar Lal</v>
      </c>
      <c r="C14" s="45"/>
      <c r="D14" s="45"/>
      <c r="E14" s="45"/>
      <c r="F14" s="45"/>
      <c r="G14" s="45"/>
      <c r="H14" s="45"/>
      <c r="I14" s="45"/>
      <c r="J14" s="45"/>
      <c r="K14" s="48">
        <v>220</v>
      </c>
      <c r="L14" s="45"/>
      <c r="M14" s="45"/>
      <c r="N14" s="45"/>
      <c r="O14" s="52">
        <f>SUM(Table3[[#This Row],[GPF]:[अन्य 3]])</f>
        <v>220</v>
      </c>
    </row>
    <row r="15" spans="1:15" ht="20.100000000000001" customHeight="1" x14ac:dyDescent="0.25">
      <c r="A15" s="51">
        <f>IF(Table3[[#This Row],[नाम]]="","",ROWS($A$1:A12))</f>
        <v>12</v>
      </c>
      <c r="B15" s="47" t="str">
        <f>PROPER(IF(Table1[[#This Row],[नाम]]="","",Table1[[#This Row],[नाम]]))</f>
        <v>Randheer Singh Shekhawat</v>
      </c>
      <c r="C15" s="45"/>
      <c r="D15" s="45"/>
      <c r="E15" s="45"/>
      <c r="F15" s="45"/>
      <c r="G15" s="45"/>
      <c r="H15" s="45"/>
      <c r="I15" s="45"/>
      <c r="J15" s="45"/>
      <c r="K15" s="48">
        <v>220</v>
      </c>
      <c r="L15" s="45"/>
      <c r="M15" s="45"/>
      <c r="N15" s="45"/>
      <c r="O15" s="52">
        <f>SUM(Table3[[#This Row],[GPF]:[अन्य 3]])</f>
        <v>220</v>
      </c>
    </row>
    <row r="16" spans="1:15" ht="20.100000000000001" customHeight="1" x14ac:dyDescent="0.25">
      <c r="A16" s="51">
        <f>IF(Table3[[#This Row],[नाम]]="","",ROWS($A$1:A13))</f>
        <v>13</v>
      </c>
      <c r="B16" s="47" t="str">
        <f>PROPER(IF(Table1[[#This Row],[नाम]]="","",Table1[[#This Row],[नाम]]))</f>
        <v>Santosh Mohanpuriya</v>
      </c>
      <c r="C16" s="45"/>
      <c r="D16" s="45"/>
      <c r="E16" s="45"/>
      <c r="F16" s="45"/>
      <c r="G16" s="45"/>
      <c r="H16" s="45"/>
      <c r="I16" s="45"/>
      <c r="J16" s="45"/>
      <c r="K16" s="48">
        <v>220</v>
      </c>
      <c r="L16" s="45"/>
      <c r="M16" s="45"/>
      <c r="N16" s="45"/>
      <c r="O16" s="52">
        <f>SUM(Table3[[#This Row],[GPF]:[अन्य 3]])</f>
        <v>220</v>
      </c>
    </row>
    <row r="17" spans="1:15" ht="20.100000000000001" customHeight="1" x14ac:dyDescent="0.25">
      <c r="A17" s="51">
        <f>IF(Table3[[#This Row],[नाम]]="","",ROWS($A$1:A14))</f>
        <v>14</v>
      </c>
      <c r="B17" s="47" t="str">
        <f>PROPER(IF(Table1[[#This Row],[नाम]]="","",Table1[[#This Row],[नाम]]))</f>
        <v>Saroj Sunariwal</v>
      </c>
      <c r="C17" s="45"/>
      <c r="D17" s="45"/>
      <c r="E17" s="45"/>
      <c r="F17" s="45"/>
      <c r="G17" s="45"/>
      <c r="H17" s="45"/>
      <c r="I17" s="45"/>
      <c r="J17" s="45"/>
      <c r="K17" s="48">
        <v>220</v>
      </c>
      <c r="L17" s="45"/>
      <c r="M17" s="45"/>
      <c r="N17" s="45"/>
      <c r="O17" s="52">
        <f>SUM(Table3[[#This Row],[GPF]:[अन्य 3]])</f>
        <v>220</v>
      </c>
    </row>
    <row r="18" spans="1:15" ht="20.100000000000001" customHeight="1" x14ac:dyDescent="0.25">
      <c r="A18" s="51">
        <f>IF(Table3[[#This Row],[नाम]]="","",ROWS($A$1:A15))</f>
        <v>15</v>
      </c>
      <c r="B18" s="47" t="str">
        <f>PROPER(IF(Table1[[#This Row],[नाम]]="","",Table1[[#This Row],[नाम]]))</f>
        <v>Sita Ram Balai</v>
      </c>
      <c r="C18" s="45"/>
      <c r="D18" s="45"/>
      <c r="E18" s="45"/>
      <c r="F18" s="45"/>
      <c r="G18" s="45"/>
      <c r="H18" s="45"/>
      <c r="I18" s="45"/>
      <c r="J18" s="45"/>
      <c r="K18" s="48">
        <v>220</v>
      </c>
      <c r="L18" s="45"/>
      <c r="M18" s="45"/>
      <c r="N18" s="45"/>
      <c r="O18" s="52">
        <f>SUM(Table3[[#This Row],[GPF]:[अन्य 3]])</f>
        <v>220</v>
      </c>
    </row>
    <row r="19" spans="1:15" ht="20.100000000000001" customHeight="1" x14ac:dyDescent="0.25">
      <c r="A19" s="51">
        <f>IF(Table3[[#This Row],[नाम]]="","",ROWS($A$1:A16))</f>
        <v>16</v>
      </c>
      <c r="B19" s="47" t="str">
        <f>PROPER(IF(Table1[[#This Row],[नाम]]="","",Table1[[#This Row],[नाम]]))</f>
        <v>Sukha Ram Muhal</v>
      </c>
      <c r="C19" s="45"/>
      <c r="D19" s="45"/>
      <c r="E19" s="45"/>
      <c r="F19" s="45"/>
      <c r="G19" s="45"/>
      <c r="H19" s="45"/>
      <c r="I19" s="45"/>
      <c r="J19" s="45"/>
      <c r="K19" s="48">
        <v>220</v>
      </c>
      <c r="L19" s="45"/>
      <c r="M19" s="45"/>
      <c r="N19" s="45"/>
      <c r="O19" s="52">
        <f>SUM(Table3[[#This Row],[GPF]:[अन्य 3]])</f>
        <v>220</v>
      </c>
    </row>
    <row r="20" spans="1:15" ht="20.100000000000001" customHeight="1" x14ac:dyDescent="0.25">
      <c r="A20" s="51" t="str">
        <f>IF(Table3[[#This Row],[नाम]]="","",ROWS($A$1:A17))</f>
        <v/>
      </c>
      <c r="B20" s="47" t="str">
        <f>PROPER(IF(Table1[[#This Row],[नाम]]="","",Table1[[#This Row],[नाम]]))</f>
        <v/>
      </c>
      <c r="C20" s="45"/>
      <c r="D20" s="45"/>
      <c r="E20" s="45"/>
      <c r="F20" s="45"/>
      <c r="G20" s="45"/>
      <c r="H20" s="45"/>
      <c r="I20" s="45"/>
      <c r="J20" s="45"/>
      <c r="K20" s="48">
        <v>220</v>
      </c>
      <c r="L20" s="45"/>
      <c r="M20" s="45"/>
      <c r="N20" s="45"/>
      <c r="O20" s="52">
        <f>SUM(Table3[[#This Row],[GPF]:[अन्य 3]])</f>
        <v>220</v>
      </c>
    </row>
    <row r="21" spans="1:15" ht="20.100000000000001" customHeight="1" x14ac:dyDescent="0.25">
      <c r="A21" s="51" t="str">
        <f>IF(Table3[[#This Row],[नाम]]="","",ROWS($A$1:A18))</f>
        <v/>
      </c>
      <c r="B21" s="47" t="str">
        <f>PROPER(IF(Table1[[#This Row],[नाम]]="","",Table1[[#This Row],[नाम]]))</f>
        <v/>
      </c>
      <c r="C21" s="45"/>
      <c r="D21" s="45"/>
      <c r="E21" s="45"/>
      <c r="F21" s="45"/>
      <c r="G21" s="45"/>
      <c r="H21" s="45"/>
      <c r="I21" s="45"/>
      <c r="J21" s="45"/>
      <c r="K21" s="48">
        <v>220</v>
      </c>
      <c r="L21" s="45"/>
      <c r="M21" s="45"/>
      <c r="N21" s="45"/>
      <c r="O21" s="52">
        <f>SUM(Table3[[#This Row],[GPF]:[अन्य 3]])</f>
        <v>220</v>
      </c>
    </row>
    <row r="22" spans="1:15" ht="20.100000000000001" customHeight="1" x14ac:dyDescent="0.25">
      <c r="A22" s="51" t="str">
        <f>IF(Table3[[#This Row],[नाम]]="","",ROWS($A$1:A19))</f>
        <v/>
      </c>
      <c r="B22" s="47" t="str">
        <f>PROPER(IF(Table1[[#This Row],[नाम]]="","",Table1[[#This Row],[नाम]]))</f>
        <v/>
      </c>
      <c r="C22" s="45"/>
      <c r="D22" s="45"/>
      <c r="E22" s="45"/>
      <c r="F22" s="45"/>
      <c r="G22" s="45"/>
      <c r="H22" s="45"/>
      <c r="I22" s="45"/>
      <c r="J22" s="45"/>
      <c r="K22" s="48">
        <v>220</v>
      </c>
      <c r="L22" s="45"/>
      <c r="M22" s="45"/>
      <c r="N22" s="45"/>
      <c r="O22" s="52">
        <f>SUM(Table3[[#This Row],[GPF]:[अन्य 3]])</f>
        <v>220</v>
      </c>
    </row>
    <row r="23" spans="1:15" ht="20.100000000000001" customHeight="1" x14ac:dyDescent="0.25">
      <c r="A23" s="51" t="str">
        <f>IF(Table3[[#This Row],[नाम]]="","",ROWS($A$1:A20))</f>
        <v/>
      </c>
      <c r="B23" s="47" t="str">
        <f>PROPER(IF(Table1[[#This Row],[नाम]]="","",Table1[[#This Row],[नाम]]))</f>
        <v/>
      </c>
      <c r="C23" s="45"/>
      <c r="D23" s="45"/>
      <c r="E23" s="45"/>
      <c r="F23" s="45"/>
      <c r="G23" s="45"/>
      <c r="H23" s="45"/>
      <c r="I23" s="45"/>
      <c r="J23" s="45"/>
      <c r="K23" s="48">
        <v>220</v>
      </c>
      <c r="L23" s="45"/>
      <c r="M23" s="45"/>
      <c r="N23" s="45"/>
      <c r="O23" s="52">
        <f>SUM(Table3[[#This Row],[GPF]:[अन्य 3]])</f>
        <v>220</v>
      </c>
    </row>
    <row r="24" spans="1:15" ht="20.100000000000001" customHeight="1" x14ac:dyDescent="0.25">
      <c r="A24" s="51" t="str">
        <f>IF(Table3[[#This Row],[नाम]]="","",ROWS($A$1:A21))</f>
        <v/>
      </c>
      <c r="B24" s="47" t="str">
        <f>PROPER(IF(Table1[[#This Row],[नाम]]="","",Table1[[#This Row],[नाम]]))</f>
        <v/>
      </c>
      <c r="C24" s="45"/>
      <c r="D24" s="45"/>
      <c r="E24" s="45"/>
      <c r="F24" s="45"/>
      <c r="G24" s="45"/>
      <c r="H24" s="45"/>
      <c r="I24" s="45"/>
      <c r="J24" s="45"/>
      <c r="K24" s="48">
        <v>220</v>
      </c>
      <c r="L24" s="45"/>
      <c r="M24" s="45"/>
      <c r="N24" s="45"/>
      <c r="O24" s="52">
        <f>SUM(Table3[[#This Row],[GPF]:[अन्य 3]])</f>
        <v>220</v>
      </c>
    </row>
    <row r="25" spans="1:15" ht="20.100000000000001" customHeight="1" x14ac:dyDescent="0.25">
      <c r="A25" s="51" t="str">
        <f>IF(Table3[[#This Row],[नाम]]="","",ROWS($A$1:A22))</f>
        <v/>
      </c>
      <c r="B25" s="47" t="str">
        <f>PROPER(IF(Table1[[#This Row],[नाम]]="","",Table1[[#This Row],[नाम]]))</f>
        <v/>
      </c>
      <c r="C25" s="45"/>
      <c r="D25" s="45"/>
      <c r="E25" s="45"/>
      <c r="F25" s="45"/>
      <c r="G25" s="45"/>
      <c r="H25" s="45"/>
      <c r="I25" s="45"/>
      <c r="J25" s="45"/>
      <c r="K25" s="48">
        <v>220</v>
      </c>
      <c r="L25" s="45"/>
      <c r="M25" s="45"/>
      <c r="N25" s="45"/>
      <c r="O25" s="52">
        <f>SUM(Table3[[#This Row],[GPF]:[अन्य 3]])</f>
        <v>220</v>
      </c>
    </row>
    <row r="26" spans="1:15" ht="20.100000000000001" customHeight="1" x14ac:dyDescent="0.25">
      <c r="A26" s="51" t="str">
        <f>IF(Table3[[#This Row],[नाम]]="","",ROWS($A$1:A23))</f>
        <v/>
      </c>
      <c r="B26" s="47" t="str">
        <f>PROPER(IF(Table1[[#This Row],[नाम]]="","",Table1[[#This Row],[नाम]]))</f>
        <v/>
      </c>
      <c r="C26" s="45"/>
      <c r="D26" s="45"/>
      <c r="E26" s="45"/>
      <c r="F26" s="45"/>
      <c r="G26" s="45"/>
      <c r="H26" s="45"/>
      <c r="I26" s="45"/>
      <c r="J26" s="45"/>
      <c r="K26" s="48">
        <v>220</v>
      </c>
      <c r="L26" s="45"/>
      <c r="M26" s="45"/>
      <c r="N26" s="45"/>
      <c r="O26" s="52">
        <f>SUM(Table3[[#This Row],[GPF]:[अन्य 3]])</f>
        <v>220</v>
      </c>
    </row>
    <row r="27" spans="1:15" ht="20.100000000000001" customHeight="1" x14ac:dyDescent="0.25">
      <c r="A27" s="51" t="str">
        <f>IF(Table3[[#This Row],[नाम]]="","",ROWS($A$1:A24))</f>
        <v/>
      </c>
      <c r="B27" s="47" t="str">
        <f>PROPER(IF(Table1[[#This Row],[नाम]]="","",Table1[[#This Row],[नाम]]))</f>
        <v/>
      </c>
      <c r="C27" s="45"/>
      <c r="D27" s="45"/>
      <c r="E27" s="45"/>
      <c r="F27" s="45"/>
      <c r="G27" s="45"/>
      <c r="H27" s="45"/>
      <c r="I27" s="45"/>
      <c r="J27" s="45"/>
      <c r="K27" s="48">
        <v>220</v>
      </c>
      <c r="L27" s="45"/>
      <c r="M27" s="45"/>
      <c r="N27" s="45"/>
      <c r="O27" s="52">
        <f>SUM(Table3[[#This Row],[GPF]:[अन्य 3]])</f>
        <v>220</v>
      </c>
    </row>
    <row r="28" spans="1:15" ht="20.100000000000001" customHeight="1" x14ac:dyDescent="0.25">
      <c r="A28" s="51" t="str">
        <f>IF(Table3[[#This Row],[नाम]]="","",ROWS($A$1:A25))</f>
        <v/>
      </c>
      <c r="B28" s="47" t="str">
        <f>PROPER(IF(Table1[[#This Row],[नाम]]="","",Table1[[#This Row],[नाम]]))</f>
        <v/>
      </c>
      <c r="C28" s="45"/>
      <c r="D28" s="45"/>
      <c r="E28" s="45"/>
      <c r="F28" s="45"/>
      <c r="G28" s="45"/>
      <c r="H28" s="45"/>
      <c r="I28" s="45"/>
      <c r="J28" s="45"/>
      <c r="K28" s="48">
        <v>220</v>
      </c>
      <c r="L28" s="45"/>
      <c r="M28" s="45"/>
      <c r="N28" s="45"/>
      <c r="O28" s="52">
        <f>SUM(Table3[[#This Row],[GPF]:[अन्य 3]])</f>
        <v>220</v>
      </c>
    </row>
    <row r="29" spans="1:15" ht="20.100000000000001" customHeight="1" x14ac:dyDescent="0.25">
      <c r="A29" s="51" t="str">
        <f>IF(Table3[[#This Row],[नाम]]="","",ROWS($A$1:A26))</f>
        <v/>
      </c>
      <c r="B29" s="47" t="str">
        <f>PROPER(IF(Table1[[#This Row],[नाम]]="","",Table1[[#This Row],[नाम]]))</f>
        <v/>
      </c>
      <c r="C29" s="45"/>
      <c r="D29" s="45"/>
      <c r="E29" s="45"/>
      <c r="F29" s="45"/>
      <c r="G29" s="45"/>
      <c r="H29" s="45"/>
      <c r="I29" s="45"/>
      <c r="J29" s="45"/>
      <c r="K29" s="48">
        <v>220</v>
      </c>
      <c r="L29" s="45"/>
      <c r="M29" s="45"/>
      <c r="N29" s="45"/>
      <c r="O29" s="52">
        <f>SUM(Table3[[#This Row],[GPF]:[अन्य 3]])</f>
        <v>220</v>
      </c>
    </row>
    <row r="30" spans="1:15" ht="20.100000000000001" customHeight="1" x14ac:dyDescent="0.25">
      <c r="A30" s="51" t="str">
        <f>IF(Table3[[#This Row],[नाम]]="","",ROWS($A$1:A27))</f>
        <v/>
      </c>
      <c r="B30" s="47" t="str">
        <f>PROPER(IF(Table1[[#This Row],[नाम]]="","",Table1[[#This Row],[नाम]]))</f>
        <v/>
      </c>
      <c r="C30" s="45"/>
      <c r="D30" s="45"/>
      <c r="E30" s="45"/>
      <c r="F30" s="45"/>
      <c r="G30" s="45"/>
      <c r="H30" s="45"/>
      <c r="I30" s="45"/>
      <c r="J30" s="45"/>
      <c r="K30" s="48">
        <v>220</v>
      </c>
      <c r="L30" s="45"/>
      <c r="M30" s="45"/>
      <c r="N30" s="45"/>
      <c r="O30" s="52">
        <f>SUM(Table3[[#This Row],[GPF]:[अन्य 3]])</f>
        <v>220</v>
      </c>
    </row>
    <row r="31" spans="1:15" ht="20.100000000000001" customHeight="1" x14ac:dyDescent="0.25">
      <c r="A31" s="51" t="str">
        <f>IF(Table3[[#This Row],[नाम]]="","",ROWS($A$1:A28))</f>
        <v/>
      </c>
      <c r="B31" s="47" t="str">
        <f>PROPER(IF(Table1[[#This Row],[नाम]]="","",Table1[[#This Row],[नाम]]))</f>
        <v/>
      </c>
      <c r="C31" s="45"/>
      <c r="D31" s="45"/>
      <c r="E31" s="45"/>
      <c r="F31" s="45"/>
      <c r="G31" s="45"/>
      <c r="H31" s="45"/>
      <c r="I31" s="45"/>
      <c r="J31" s="45"/>
      <c r="K31" s="48">
        <v>220</v>
      </c>
      <c r="L31" s="45"/>
      <c r="M31" s="45"/>
      <c r="N31" s="45"/>
      <c r="O31" s="52">
        <f>SUM(Table3[[#This Row],[GPF]:[अन्य 3]])</f>
        <v>220</v>
      </c>
    </row>
    <row r="32" spans="1:15" ht="20.100000000000001" customHeight="1" x14ac:dyDescent="0.25">
      <c r="A32" s="51" t="str">
        <f>IF(Table3[[#This Row],[नाम]]="","",ROWS($A$1:A29))</f>
        <v/>
      </c>
      <c r="B32" s="47" t="str">
        <f>PROPER(IF(Table1[[#This Row],[नाम]]="","",Table1[[#This Row],[नाम]]))</f>
        <v/>
      </c>
      <c r="C32" s="45"/>
      <c r="D32" s="45"/>
      <c r="E32" s="45"/>
      <c r="F32" s="45"/>
      <c r="G32" s="45"/>
      <c r="H32" s="45"/>
      <c r="I32" s="45"/>
      <c r="J32" s="45"/>
      <c r="K32" s="48">
        <v>220</v>
      </c>
      <c r="L32" s="45"/>
      <c r="M32" s="45"/>
      <c r="N32" s="45"/>
      <c r="O32" s="52">
        <f>SUM(Table3[[#This Row],[GPF]:[अन्य 3]])</f>
        <v>220</v>
      </c>
    </row>
    <row r="33" spans="1:15" ht="20.100000000000001" customHeight="1" x14ac:dyDescent="0.25">
      <c r="A33" s="51" t="str">
        <f>IF(Table3[[#This Row],[नाम]]="","",ROWS($A$1:A30))</f>
        <v/>
      </c>
      <c r="B33" s="47" t="str">
        <f>PROPER(IF(Table1[[#This Row],[नाम]]="","",Table1[[#This Row],[नाम]]))</f>
        <v/>
      </c>
      <c r="C33" s="45"/>
      <c r="D33" s="45"/>
      <c r="E33" s="45"/>
      <c r="F33" s="45"/>
      <c r="G33" s="45"/>
      <c r="H33" s="45"/>
      <c r="I33" s="45"/>
      <c r="J33" s="45"/>
      <c r="K33" s="48">
        <v>220</v>
      </c>
      <c r="L33" s="45"/>
      <c r="M33" s="45"/>
      <c r="N33" s="45"/>
      <c r="O33" s="52">
        <f>SUM(Table3[[#This Row],[GPF]:[अन्य 3]])</f>
        <v>220</v>
      </c>
    </row>
    <row r="34" spans="1:15" ht="20.100000000000001" customHeight="1" x14ac:dyDescent="0.25">
      <c r="A34" s="51" t="str">
        <f>IF(Table3[[#This Row],[नाम]]="","",ROWS($A$1:A31))</f>
        <v/>
      </c>
      <c r="B34" s="47" t="str">
        <f>PROPER(IF(Table1[[#This Row],[नाम]]="","",Table1[[#This Row],[नाम]]))</f>
        <v/>
      </c>
      <c r="C34" s="45"/>
      <c r="D34" s="45"/>
      <c r="E34" s="45"/>
      <c r="F34" s="45"/>
      <c r="G34" s="45"/>
      <c r="H34" s="45"/>
      <c r="I34" s="45"/>
      <c r="J34" s="45"/>
      <c r="K34" s="48">
        <v>220</v>
      </c>
      <c r="L34" s="45"/>
      <c r="M34" s="45"/>
      <c r="N34" s="45"/>
      <c r="O34" s="52">
        <f>SUM(Table3[[#This Row],[GPF]:[अन्य 3]])</f>
        <v>220</v>
      </c>
    </row>
    <row r="35" spans="1:15" ht="20.100000000000001" customHeight="1" x14ac:dyDescent="0.25">
      <c r="A35" s="51" t="str">
        <f>IF(Table3[[#This Row],[नाम]]="","",ROWS($A$1:A32))</f>
        <v/>
      </c>
      <c r="B35" s="47" t="str">
        <f>PROPER(IF(Table1[[#This Row],[नाम]]="","",Table1[[#This Row],[नाम]]))</f>
        <v/>
      </c>
      <c r="C35" s="45"/>
      <c r="D35" s="45"/>
      <c r="E35" s="45"/>
      <c r="F35" s="45"/>
      <c r="G35" s="45"/>
      <c r="H35" s="45"/>
      <c r="I35" s="45"/>
      <c r="J35" s="45"/>
      <c r="K35" s="48">
        <v>220</v>
      </c>
      <c r="L35" s="45"/>
      <c r="M35" s="45"/>
      <c r="N35" s="45"/>
      <c r="O35" s="52">
        <f>SUM(Table3[[#This Row],[GPF]:[अन्य 3]])</f>
        <v>220</v>
      </c>
    </row>
    <row r="36" spans="1:15" ht="20.100000000000001" customHeight="1" x14ac:dyDescent="0.25">
      <c r="A36" s="51" t="str">
        <f>IF(Table3[[#This Row],[नाम]]="","",ROWS($A$1:A33))</f>
        <v/>
      </c>
      <c r="B36" s="47" t="str">
        <f>PROPER(IF(Table1[[#This Row],[नाम]]="","",Table1[[#This Row],[नाम]]))</f>
        <v/>
      </c>
      <c r="C36" s="45"/>
      <c r="D36" s="45"/>
      <c r="E36" s="45"/>
      <c r="F36" s="45"/>
      <c r="G36" s="45"/>
      <c r="H36" s="45"/>
      <c r="I36" s="45"/>
      <c r="J36" s="45"/>
      <c r="K36" s="48">
        <v>220</v>
      </c>
      <c r="L36" s="45"/>
      <c r="M36" s="45"/>
      <c r="N36" s="45"/>
      <c r="O36" s="52">
        <f>SUM(Table3[[#This Row],[GPF]:[अन्य 3]])</f>
        <v>220</v>
      </c>
    </row>
    <row r="37" spans="1:15" ht="20.100000000000001" customHeight="1" x14ac:dyDescent="0.25">
      <c r="A37" s="51" t="str">
        <f>IF(Table3[[#This Row],[नाम]]="","",ROWS($A$1:A34))</f>
        <v/>
      </c>
      <c r="B37" s="47" t="str">
        <f>PROPER(IF(Table1[[#This Row],[नाम]]="","",Table1[[#This Row],[नाम]]))</f>
        <v/>
      </c>
      <c r="C37" s="45"/>
      <c r="D37" s="45"/>
      <c r="E37" s="45"/>
      <c r="F37" s="45"/>
      <c r="G37" s="45"/>
      <c r="H37" s="45"/>
      <c r="I37" s="45"/>
      <c r="J37" s="45"/>
      <c r="K37" s="48">
        <v>220</v>
      </c>
      <c r="L37" s="45"/>
      <c r="M37" s="45"/>
      <c r="N37" s="45"/>
      <c r="O37" s="52">
        <f>SUM(Table3[[#This Row],[GPF]:[अन्य 3]])</f>
        <v>220</v>
      </c>
    </row>
    <row r="38" spans="1:15" ht="20.100000000000001" customHeight="1" x14ac:dyDescent="0.25">
      <c r="A38" s="51" t="str">
        <f>IF(Table3[[#This Row],[नाम]]="","",ROWS($A$1:A35))</f>
        <v/>
      </c>
      <c r="B38" s="47" t="str">
        <f>PROPER(IF(Table1[[#This Row],[नाम]]="","",Table1[[#This Row],[नाम]]))</f>
        <v/>
      </c>
      <c r="C38" s="45"/>
      <c r="D38" s="45"/>
      <c r="E38" s="45"/>
      <c r="F38" s="45"/>
      <c r="G38" s="45"/>
      <c r="H38" s="45"/>
      <c r="I38" s="45"/>
      <c r="J38" s="45"/>
      <c r="K38" s="48">
        <v>220</v>
      </c>
      <c r="L38" s="45"/>
      <c r="M38" s="45"/>
      <c r="N38" s="45"/>
      <c r="O38" s="52">
        <f>SUM(Table3[[#This Row],[GPF]:[अन्य 3]])</f>
        <v>220</v>
      </c>
    </row>
    <row r="39" spans="1:15" ht="20.100000000000001" customHeight="1" x14ac:dyDescent="0.25">
      <c r="A39" s="51" t="str">
        <f>IF(Table3[[#This Row],[नाम]]="","",ROWS($A$1:A36))</f>
        <v/>
      </c>
      <c r="B39" s="47" t="str">
        <f>PROPER(IF(Table1[[#This Row],[नाम]]="","",Table1[[#This Row],[नाम]]))</f>
        <v/>
      </c>
      <c r="C39" s="45"/>
      <c r="D39" s="45"/>
      <c r="E39" s="45"/>
      <c r="F39" s="45"/>
      <c r="G39" s="45"/>
      <c r="H39" s="45"/>
      <c r="I39" s="45"/>
      <c r="J39" s="45"/>
      <c r="K39" s="48">
        <v>220</v>
      </c>
      <c r="L39" s="45"/>
      <c r="M39" s="45"/>
      <c r="N39" s="45"/>
      <c r="O39" s="52">
        <f>SUM(Table3[[#This Row],[GPF]:[अन्य 3]])</f>
        <v>220</v>
      </c>
    </row>
    <row r="40" spans="1:15" ht="20.100000000000001" customHeight="1" x14ac:dyDescent="0.25">
      <c r="A40" s="51" t="str">
        <f>IF(Table3[[#This Row],[नाम]]="","",ROWS($A$1:A37))</f>
        <v/>
      </c>
      <c r="B40" s="47" t="str">
        <f>PROPER(IF(Table1[[#This Row],[नाम]]="","",Table1[[#This Row],[नाम]]))</f>
        <v/>
      </c>
      <c r="C40" s="45"/>
      <c r="D40" s="45"/>
      <c r="E40" s="45"/>
      <c r="F40" s="45"/>
      <c r="G40" s="45"/>
      <c r="H40" s="45"/>
      <c r="I40" s="45"/>
      <c r="J40" s="45"/>
      <c r="K40" s="48">
        <v>220</v>
      </c>
      <c r="L40" s="45"/>
      <c r="M40" s="45"/>
      <c r="N40" s="45"/>
      <c r="O40" s="52">
        <f>SUM(Table3[[#This Row],[GPF]:[अन्य 3]])</f>
        <v>220</v>
      </c>
    </row>
    <row r="41" spans="1:15" ht="20.100000000000001" customHeight="1" x14ac:dyDescent="0.25">
      <c r="A41" s="51" t="str">
        <f>IF(Table3[[#This Row],[नाम]]="","",ROWS($A$1:A38))</f>
        <v/>
      </c>
      <c r="B41" s="47" t="str">
        <f>PROPER(IF(Table1[[#This Row],[नाम]]="","",Table1[[#This Row],[नाम]]))</f>
        <v/>
      </c>
      <c r="C41" s="45"/>
      <c r="D41" s="45"/>
      <c r="E41" s="45"/>
      <c r="F41" s="45"/>
      <c r="G41" s="45"/>
      <c r="H41" s="45"/>
      <c r="I41" s="45"/>
      <c r="J41" s="45"/>
      <c r="K41" s="48">
        <v>220</v>
      </c>
      <c r="L41" s="45"/>
      <c r="M41" s="45"/>
      <c r="N41" s="45"/>
      <c r="O41" s="52">
        <f>SUM(Table3[[#This Row],[GPF]:[अन्य 3]])</f>
        <v>220</v>
      </c>
    </row>
    <row r="42" spans="1:15" ht="20.100000000000001" customHeight="1" x14ac:dyDescent="0.25">
      <c r="A42" s="51" t="str">
        <f>IF(Table3[[#This Row],[नाम]]="","",ROWS($A$1:A39))</f>
        <v/>
      </c>
      <c r="B42" s="47" t="str">
        <f>PROPER(IF(Table1[[#This Row],[नाम]]="","",Table1[[#This Row],[नाम]]))</f>
        <v/>
      </c>
      <c r="C42" s="45"/>
      <c r="D42" s="45"/>
      <c r="E42" s="45"/>
      <c r="F42" s="45"/>
      <c r="G42" s="45"/>
      <c r="H42" s="45"/>
      <c r="I42" s="45"/>
      <c r="J42" s="45"/>
      <c r="K42" s="48">
        <v>220</v>
      </c>
      <c r="L42" s="45"/>
      <c r="M42" s="45"/>
      <c r="N42" s="45"/>
      <c r="O42" s="52">
        <f>SUM(Table3[[#This Row],[GPF]:[अन्य 3]])</f>
        <v>220</v>
      </c>
    </row>
    <row r="43" spans="1:15" ht="20.100000000000001" customHeight="1" x14ac:dyDescent="0.25">
      <c r="A43" s="51" t="str">
        <f>IF(Table3[[#This Row],[नाम]]="","",ROWS($A$1:A40))</f>
        <v/>
      </c>
      <c r="B43" s="47" t="str">
        <f>PROPER(IF(Table1[[#This Row],[नाम]]="","",Table1[[#This Row],[नाम]]))</f>
        <v/>
      </c>
      <c r="C43" s="45"/>
      <c r="D43" s="45"/>
      <c r="E43" s="45"/>
      <c r="F43" s="45"/>
      <c r="G43" s="45"/>
      <c r="H43" s="45"/>
      <c r="I43" s="45"/>
      <c r="J43" s="45"/>
      <c r="K43" s="48">
        <v>220</v>
      </c>
      <c r="L43" s="45"/>
      <c r="M43" s="45"/>
      <c r="N43" s="45"/>
      <c r="O43" s="52">
        <f>SUM(Table3[[#This Row],[GPF]:[अन्य 3]])</f>
        <v>220</v>
      </c>
    </row>
    <row r="44" spans="1:15" ht="20.100000000000001" customHeight="1" x14ac:dyDescent="0.25">
      <c r="A44" s="51" t="str">
        <f>IF(Table3[[#This Row],[नाम]]="","",ROWS($A$1:A41))</f>
        <v/>
      </c>
      <c r="B44" s="47" t="str">
        <f>PROPER(IF(Table1[[#This Row],[नाम]]="","",Table1[[#This Row],[नाम]]))</f>
        <v/>
      </c>
      <c r="C44" s="45"/>
      <c r="D44" s="45"/>
      <c r="E44" s="45"/>
      <c r="F44" s="45"/>
      <c r="G44" s="45"/>
      <c r="H44" s="45"/>
      <c r="I44" s="45"/>
      <c r="J44" s="45"/>
      <c r="K44" s="48">
        <v>220</v>
      </c>
      <c r="L44" s="45"/>
      <c r="M44" s="45"/>
      <c r="N44" s="45"/>
      <c r="O44" s="52">
        <f>SUM(Table3[[#This Row],[GPF]:[अन्य 3]])</f>
        <v>220</v>
      </c>
    </row>
    <row r="45" spans="1:15" ht="20.100000000000001" customHeight="1" x14ac:dyDescent="0.25">
      <c r="A45" s="51" t="str">
        <f>IF(Table3[[#This Row],[नाम]]="","",ROWS($A$1:A42))</f>
        <v/>
      </c>
      <c r="B45" s="47" t="str">
        <f>PROPER(IF(Table1[[#This Row],[नाम]]="","",Table1[[#This Row],[नाम]]))</f>
        <v/>
      </c>
      <c r="C45" s="45"/>
      <c r="D45" s="45"/>
      <c r="E45" s="45"/>
      <c r="F45" s="45"/>
      <c r="G45" s="45"/>
      <c r="H45" s="45"/>
      <c r="I45" s="45"/>
      <c r="J45" s="45"/>
      <c r="K45" s="48">
        <v>220</v>
      </c>
      <c r="L45" s="45"/>
      <c r="M45" s="45"/>
      <c r="N45" s="45"/>
      <c r="O45" s="52">
        <f>SUM(Table3[[#This Row],[GPF]:[अन्य 3]])</f>
        <v>220</v>
      </c>
    </row>
    <row r="46" spans="1:15" ht="20.100000000000001" customHeight="1" x14ac:dyDescent="0.25">
      <c r="A46" s="51" t="str">
        <f>IF(Table3[[#This Row],[नाम]]="","",ROWS($A$1:A43))</f>
        <v/>
      </c>
      <c r="B46" s="47" t="str">
        <f>PROPER(IF(Table1[[#This Row],[नाम]]="","",Table1[[#This Row],[नाम]]))</f>
        <v/>
      </c>
      <c r="C46" s="45"/>
      <c r="D46" s="45"/>
      <c r="E46" s="45"/>
      <c r="F46" s="45"/>
      <c r="G46" s="45"/>
      <c r="H46" s="45"/>
      <c r="I46" s="45"/>
      <c r="J46" s="45"/>
      <c r="K46" s="48">
        <v>220</v>
      </c>
      <c r="L46" s="45"/>
      <c r="M46" s="45"/>
      <c r="N46" s="45"/>
      <c r="O46" s="52">
        <f>SUM(Table3[[#This Row],[GPF]:[अन्य 3]])</f>
        <v>220</v>
      </c>
    </row>
    <row r="47" spans="1:15" ht="20.100000000000001" customHeight="1" x14ac:dyDescent="0.25">
      <c r="A47" s="51" t="str">
        <f>IF(Table3[[#This Row],[नाम]]="","",ROWS($A$1:A44))</f>
        <v/>
      </c>
      <c r="B47" s="47" t="str">
        <f>PROPER(IF(Table1[[#This Row],[नाम]]="","",Table1[[#This Row],[नाम]]))</f>
        <v/>
      </c>
      <c r="C47" s="45"/>
      <c r="D47" s="45"/>
      <c r="E47" s="45"/>
      <c r="F47" s="45"/>
      <c r="G47" s="45"/>
      <c r="H47" s="45"/>
      <c r="I47" s="45"/>
      <c r="J47" s="45"/>
      <c r="K47" s="48">
        <v>220</v>
      </c>
      <c r="L47" s="45"/>
      <c r="M47" s="45"/>
      <c r="N47" s="45"/>
      <c r="O47" s="52">
        <f>SUM(Table3[[#This Row],[GPF]:[अन्य 3]])</f>
        <v>220</v>
      </c>
    </row>
    <row r="48" spans="1:15" ht="20.100000000000001" customHeight="1" x14ac:dyDescent="0.25">
      <c r="A48" s="51" t="str">
        <f>IF(Table3[[#This Row],[नाम]]="","",ROWS($A$1:A45))</f>
        <v/>
      </c>
      <c r="B48" s="47" t="str">
        <f>PROPER(IF(Table1[[#This Row],[नाम]]="","",Table1[[#This Row],[नाम]]))</f>
        <v/>
      </c>
      <c r="C48" s="45"/>
      <c r="D48" s="45"/>
      <c r="E48" s="45"/>
      <c r="F48" s="45"/>
      <c r="G48" s="45"/>
      <c r="H48" s="45"/>
      <c r="I48" s="45"/>
      <c r="J48" s="45"/>
      <c r="K48" s="48">
        <v>220</v>
      </c>
      <c r="L48" s="45"/>
      <c r="M48" s="45"/>
      <c r="N48" s="45"/>
      <c r="O48" s="52">
        <f>SUM(Table3[[#This Row],[GPF]:[अन्य 3]])</f>
        <v>220</v>
      </c>
    </row>
    <row r="49" spans="1:15" ht="20.100000000000001" customHeight="1" x14ac:dyDescent="0.25">
      <c r="A49" s="51" t="str">
        <f>IF(Table3[[#This Row],[नाम]]="","",ROWS($A$1:A46))</f>
        <v/>
      </c>
      <c r="B49" s="47" t="str">
        <f>PROPER(IF(Table1[[#This Row],[नाम]]="","",Table1[[#This Row],[नाम]]))</f>
        <v/>
      </c>
      <c r="C49" s="45"/>
      <c r="D49" s="45"/>
      <c r="E49" s="45"/>
      <c r="F49" s="45"/>
      <c r="G49" s="45"/>
      <c r="H49" s="45"/>
      <c r="I49" s="45"/>
      <c r="J49" s="45"/>
      <c r="K49" s="48">
        <v>220</v>
      </c>
      <c r="L49" s="45"/>
      <c r="M49" s="45"/>
      <c r="N49" s="45"/>
      <c r="O49" s="52">
        <f>SUM(Table3[[#This Row],[GPF]:[अन्य 3]])</f>
        <v>220</v>
      </c>
    </row>
    <row r="50" spans="1:15" ht="20.100000000000001" customHeight="1" x14ac:dyDescent="0.25">
      <c r="A50" s="51" t="str">
        <f>IF(Table3[[#This Row],[नाम]]="","",ROWS($A$1:A47))</f>
        <v/>
      </c>
      <c r="B50" s="47" t="str">
        <f>PROPER(IF(Table1[[#This Row],[नाम]]="","",Table1[[#This Row],[नाम]]))</f>
        <v/>
      </c>
      <c r="C50" s="45"/>
      <c r="D50" s="45"/>
      <c r="E50" s="45"/>
      <c r="F50" s="45"/>
      <c r="G50" s="45"/>
      <c r="H50" s="45"/>
      <c r="I50" s="45"/>
      <c r="J50" s="45"/>
      <c r="K50" s="48">
        <v>220</v>
      </c>
      <c r="L50" s="45"/>
      <c r="M50" s="45"/>
      <c r="N50" s="45"/>
      <c r="O50" s="52">
        <f>SUM(Table3[[#This Row],[GPF]:[अन्य 3]])</f>
        <v>220</v>
      </c>
    </row>
    <row r="51" spans="1:15" ht="20.100000000000001" customHeight="1" x14ac:dyDescent="0.25">
      <c r="A51" s="51" t="str">
        <f>IF(Table3[[#This Row],[नाम]]="","",ROWS($A$1:A48))</f>
        <v/>
      </c>
      <c r="B51" s="47" t="str">
        <f>PROPER(IF(Table1[[#This Row],[नाम]]="","",Table1[[#This Row],[नाम]]))</f>
        <v/>
      </c>
      <c r="C51" s="45"/>
      <c r="D51" s="45"/>
      <c r="E51" s="45"/>
      <c r="F51" s="45"/>
      <c r="G51" s="45"/>
      <c r="H51" s="45"/>
      <c r="I51" s="45"/>
      <c r="J51" s="45"/>
      <c r="K51" s="48">
        <v>220</v>
      </c>
      <c r="L51" s="45"/>
      <c r="M51" s="45"/>
      <c r="N51" s="45"/>
      <c r="O51" s="52">
        <f>SUM(Table3[[#This Row],[GPF]:[अन्य 3]])</f>
        <v>220</v>
      </c>
    </row>
    <row r="52" spans="1:15" ht="20.100000000000001" customHeight="1" x14ac:dyDescent="0.25">
      <c r="A52" s="51" t="str">
        <f>IF(Table3[[#This Row],[नाम]]="","",ROWS($A$1:A49))</f>
        <v/>
      </c>
      <c r="B52" s="47" t="str">
        <f>PROPER(IF(Table1[[#This Row],[नाम]]="","",Table1[[#This Row],[नाम]]))</f>
        <v/>
      </c>
      <c r="C52" s="45"/>
      <c r="D52" s="45"/>
      <c r="E52" s="45"/>
      <c r="F52" s="45"/>
      <c r="G52" s="45"/>
      <c r="H52" s="45"/>
      <c r="I52" s="45"/>
      <c r="J52" s="45"/>
      <c r="K52" s="48">
        <v>220</v>
      </c>
      <c r="L52" s="45"/>
      <c r="M52" s="45"/>
      <c r="N52" s="45"/>
      <c r="O52" s="52">
        <f>SUM(Table3[[#This Row],[GPF]:[अन्य 3]])</f>
        <v>220</v>
      </c>
    </row>
    <row r="53" spans="1:15" ht="20.100000000000001" customHeight="1" x14ac:dyDescent="0.25">
      <c r="A53" s="51" t="str">
        <f>IF(Table3[[#This Row],[नाम]]="","",ROWS($A$1:A50))</f>
        <v/>
      </c>
      <c r="B53" s="47" t="str">
        <f>PROPER(IF(Table1[[#This Row],[नाम]]="","",Table1[[#This Row],[नाम]]))</f>
        <v/>
      </c>
      <c r="C53" s="45"/>
      <c r="D53" s="45"/>
      <c r="E53" s="45"/>
      <c r="F53" s="45"/>
      <c r="G53" s="45"/>
      <c r="H53" s="45"/>
      <c r="I53" s="45"/>
      <c r="J53" s="45"/>
      <c r="K53" s="48">
        <v>220</v>
      </c>
      <c r="L53" s="45"/>
      <c r="M53" s="45"/>
      <c r="N53" s="45"/>
      <c r="O53" s="52">
        <f>SUM(Table3[[#This Row],[GPF]:[अन्य 3]])</f>
        <v>220</v>
      </c>
    </row>
    <row r="54" spans="1:15" ht="20.100000000000001" customHeight="1" x14ac:dyDescent="0.25">
      <c r="A54" s="51" t="str">
        <f>IF(Table3[[#This Row],[नाम]]="","",ROWS($A$1:A51))</f>
        <v/>
      </c>
      <c r="B54" s="47" t="str">
        <f>PROPER(IF(Table1[[#This Row],[नाम]]="","",Table1[[#This Row],[नाम]]))</f>
        <v/>
      </c>
      <c r="C54" s="45"/>
      <c r="D54" s="45"/>
      <c r="E54" s="45"/>
      <c r="F54" s="45"/>
      <c r="G54" s="45"/>
      <c r="H54" s="45"/>
      <c r="I54" s="45"/>
      <c r="J54" s="45"/>
      <c r="K54" s="48">
        <v>220</v>
      </c>
      <c r="L54" s="45"/>
      <c r="M54" s="45"/>
      <c r="N54" s="45"/>
      <c r="O54" s="52">
        <f>SUM(Table3[[#This Row],[GPF]:[अन्य 3]])</f>
        <v>220</v>
      </c>
    </row>
    <row r="55" spans="1:15" ht="20.100000000000001" customHeight="1" x14ac:dyDescent="0.25">
      <c r="A55" s="51" t="str">
        <f>IF(Table3[[#This Row],[नाम]]="","",ROWS($A$1:A52))</f>
        <v/>
      </c>
      <c r="B55" s="47" t="str">
        <f>PROPER(IF(Table1[[#This Row],[नाम]]="","",Table1[[#This Row],[नाम]]))</f>
        <v/>
      </c>
      <c r="C55" s="45"/>
      <c r="D55" s="45"/>
      <c r="E55" s="45"/>
      <c r="F55" s="45"/>
      <c r="G55" s="45"/>
      <c r="H55" s="45"/>
      <c r="I55" s="45"/>
      <c r="J55" s="45"/>
      <c r="K55" s="48">
        <v>220</v>
      </c>
      <c r="L55" s="45"/>
      <c r="M55" s="45"/>
      <c r="N55" s="45"/>
      <c r="O55" s="52">
        <f>SUM(Table3[[#This Row],[GPF]:[अन्य 3]])</f>
        <v>220</v>
      </c>
    </row>
    <row r="56" spans="1:15" ht="20.100000000000001" customHeight="1" x14ac:dyDescent="0.25">
      <c r="A56" s="51" t="str">
        <f>IF(Table3[[#This Row],[नाम]]="","",ROWS($A$1:A53))</f>
        <v/>
      </c>
      <c r="B56" s="47" t="str">
        <f>PROPER(IF(Table1[[#This Row],[नाम]]="","",Table1[[#This Row],[नाम]]))</f>
        <v/>
      </c>
      <c r="C56" s="45"/>
      <c r="D56" s="45"/>
      <c r="E56" s="45"/>
      <c r="F56" s="45"/>
      <c r="G56" s="45"/>
      <c r="H56" s="45"/>
      <c r="I56" s="45"/>
      <c r="J56" s="45"/>
      <c r="K56" s="48">
        <v>220</v>
      </c>
      <c r="L56" s="45"/>
      <c r="M56" s="45"/>
      <c r="N56" s="45"/>
      <c r="O56" s="52">
        <f>SUM(Table3[[#This Row],[GPF]:[अन्य 3]])</f>
        <v>220</v>
      </c>
    </row>
    <row r="57" spans="1:15" ht="20.100000000000001" customHeight="1" x14ac:dyDescent="0.25">
      <c r="A57" s="51" t="str">
        <f>IF(Table3[[#This Row],[नाम]]="","",ROWS($A$1:A54))</f>
        <v/>
      </c>
      <c r="B57" s="47" t="str">
        <f>PROPER(IF(Table1[[#This Row],[नाम]]="","",Table1[[#This Row],[नाम]]))</f>
        <v/>
      </c>
      <c r="C57" s="45"/>
      <c r="D57" s="45"/>
      <c r="E57" s="45"/>
      <c r="F57" s="45"/>
      <c r="G57" s="45"/>
      <c r="H57" s="45"/>
      <c r="I57" s="45"/>
      <c r="J57" s="45"/>
      <c r="K57" s="48">
        <v>220</v>
      </c>
      <c r="L57" s="45"/>
      <c r="M57" s="45"/>
      <c r="N57" s="45"/>
      <c r="O57" s="52">
        <f>SUM(Table3[[#This Row],[GPF]:[अन्य 3]])</f>
        <v>220</v>
      </c>
    </row>
    <row r="58" spans="1:15" ht="20.100000000000001" customHeight="1" x14ac:dyDescent="0.25">
      <c r="A58" s="51" t="str">
        <f>IF(Table3[[#This Row],[नाम]]="","",ROWS($A$1:A55))</f>
        <v/>
      </c>
      <c r="B58" s="47" t="str">
        <f>PROPER(IF(Table1[[#This Row],[नाम]]="","",Table1[[#This Row],[नाम]]))</f>
        <v/>
      </c>
      <c r="C58" s="45"/>
      <c r="D58" s="45"/>
      <c r="E58" s="45"/>
      <c r="F58" s="45"/>
      <c r="G58" s="45"/>
      <c r="H58" s="45"/>
      <c r="I58" s="45"/>
      <c r="J58" s="45"/>
      <c r="K58" s="48">
        <v>220</v>
      </c>
      <c r="L58" s="45"/>
      <c r="M58" s="45"/>
      <c r="N58" s="45"/>
      <c r="O58" s="52">
        <f>SUM(Table3[[#This Row],[GPF]:[अन्य 3]])</f>
        <v>220</v>
      </c>
    </row>
    <row r="59" spans="1:15" ht="20.100000000000001" customHeight="1" x14ac:dyDescent="0.25">
      <c r="A59" s="51" t="str">
        <f>IF(Table3[[#This Row],[नाम]]="","",ROWS($A$1:A56))</f>
        <v/>
      </c>
      <c r="B59" s="47" t="str">
        <f>PROPER(IF(Table1[[#This Row],[नाम]]="","",Table1[[#This Row],[नाम]]))</f>
        <v/>
      </c>
      <c r="C59" s="45"/>
      <c r="D59" s="45"/>
      <c r="E59" s="45"/>
      <c r="F59" s="45"/>
      <c r="G59" s="45"/>
      <c r="H59" s="45"/>
      <c r="I59" s="45"/>
      <c r="J59" s="45"/>
      <c r="K59" s="48">
        <v>220</v>
      </c>
      <c r="L59" s="45"/>
      <c r="M59" s="45"/>
      <c r="N59" s="45"/>
      <c r="O59" s="52">
        <f>SUM(Table3[[#This Row],[GPF]:[अन्य 3]])</f>
        <v>220</v>
      </c>
    </row>
    <row r="60" spans="1:15" ht="20.100000000000001" customHeight="1" x14ac:dyDescent="0.25">
      <c r="A60" s="51" t="str">
        <f>IF(Table3[[#This Row],[नाम]]="","",ROWS($A$1:A57))</f>
        <v/>
      </c>
      <c r="B60" s="47" t="str">
        <f>PROPER(IF(Table1[[#This Row],[नाम]]="","",Table1[[#This Row],[नाम]]))</f>
        <v/>
      </c>
      <c r="C60" s="45"/>
      <c r="D60" s="45"/>
      <c r="E60" s="45"/>
      <c r="F60" s="45"/>
      <c r="G60" s="45"/>
      <c r="H60" s="45"/>
      <c r="I60" s="45"/>
      <c r="J60" s="45"/>
      <c r="K60" s="48">
        <v>220</v>
      </c>
      <c r="L60" s="45"/>
      <c r="M60" s="45"/>
      <c r="N60" s="45"/>
      <c r="O60" s="52">
        <f>SUM(Table3[[#This Row],[GPF]:[अन्य 3]])</f>
        <v>220</v>
      </c>
    </row>
    <row r="61" spans="1:15" ht="20.100000000000001" customHeight="1" x14ac:dyDescent="0.25">
      <c r="A61" s="51" t="str">
        <f>IF(Table3[[#This Row],[नाम]]="","",ROWS($A$1:A58))</f>
        <v/>
      </c>
      <c r="B61" s="47" t="str">
        <f>PROPER(IF(Table1[[#This Row],[नाम]]="","",Table1[[#This Row],[नाम]]))</f>
        <v/>
      </c>
      <c r="C61" s="45"/>
      <c r="D61" s="45"/>
      <c r="E61" s="45"/>
      <c r="F61" s="45"/>
      <c r="G61" s="45"/>
      <c r="H61" s="45"/>
      <c r="I61" s="45"/>
      <c r="J61" s="45"/>
      <c r="K61" s="48">
        <v>220</v>
      </c>
      <c r="L61" s="45"/>
      <c r="M61" s="45"/>
      <c r="N61" s="45"/>
      <c r="O61" s="52">
        <f>SUM(Table3[[#This Row],[GPF]:[अन्य 3]])</f>
        <v>220</v>
      </c>
    </row>
    <row r="62" spans="1:15" ht="20.100000000000001" customHeight="1" x14ac:dyDescent="0.25">
      <c r="A62" s="51" t="str">
        <f>IF(Table3[[#This Row],[नाम]]="","",ROWS($A$1:A59))</f>
        <v/>
      </c>
      <c r="B62" s="47" t="str">
        <f>PROPER(IF(Table1[[#This Row],[नाम]]="","",Table1[[#This Row],[नाम]]))</f>
        <v/>
      </c>
      <c r="C62" s="45"/>
      <c r="D62" s="45"/>
      <c r="E62" s="45"/>
      <c r="F62" s="45"/>
      <c r="G62" s="45"/>
      <c r="H62" s="45"/>
      <c r="I62" s="45"/>
      <c r="J62" s="45"/>
      <c r="K62" s="48">
        <v>220</v>
      </c>
      <c r="L62" s="45"/>
      <c r="M62" s="45"/>
      <c r="N62" s="45"/>
      <c r="O62" s="52">
        <f>SUM(Table3[[#This Row],[GPF]:[अन्य 3]])</f>
        <v>220</v>
      </c>
    </row>
    <row r="63" spans="1:15" ht="20.100000000000001" customHeight="1" x14ac:dyDescent="0.25">
      <c r="A63" s="51" t="str">
        <f>IF(Table3[[#This Row],[नाम]]="","",ROWS($A$1:A60))</f>
        <v/>
      </c>
      <c r="B63" s="47" t="str">
        <f>PROPER(IF(Table1[[#This Row],[नाम]]="","",Table1[[#This Row],[नाम]]))</f>
        <v/>
      </c>
      <c r="C63" s="45"/>
      <c r="D63" s="45"/>
      <c r="E63" s="45"/>
      <c r="F63" s="45"/>
      <c r="G63" s="45"/>
      <c r="H63" s="45"/>
      <c r="I63" s="45"/>
      <c r="J63" s="45"/>
      <c r="K63" s="48">
        <v>220</v>
      </c>
      <c r="L63" s="45"/>
      <c r="M63" s="45"/>
      <c r="N63" s="45"/>
      <c r="O63" s="52">
        <f>SUM(Table3[[#This Row],[GPF]:[अन्य 3]])</f>
        <v>220</v>
      </c>
    </row>
    <row r="64" spans="1:15" ht="20.100000000000001" customHeight="1" x14ac:dyDescent="0.25">
      <c r="A64" s="51" t="str">
        <f>IF(Table3[[#This Row],[नाम]]="","",ROWS($A$1:A61))</f>
        <v/>
      </c>
      <c r="B64" s="47" t="str">
        <f>PROPER(IF(Table1[[#This Row],[नाम]]="","",Table1[[#This Row],[नाम]]))</f>
        <v/>
      </c>
      <c r="C64" s="45"/>
      <c r="D64" s="45"/>
      <c r="E64" s="45"/>
      <c r="F64" s="45"/>
      <c r="G64" s="45"/>
      <c r="H64" s="45"/>
      <c r="I64" s="45"/>
      <c r="J64" s="45"/>
      <c r="K64" s="48">
        <v>220</v>
      </c>
      <c r="L64" s="45"/>
      <c r="M64" s="45"/>
      <c r="N64" s="45"/>
      <c r="O64" s="52">
        <f>SUM(Table3[[#This Row],[GPF]:[अन्य 3]])</f>
        <v>220</v>
      </c>
    </row>
    <row r="65" spans="1:15" ht="20.100000000000001" customHeight="1" x14ac:dyDescent="0.25">
      <c r="A65" s="51" t="str">
        <f>IF(Table3[[#This Row],[नाम]]="","",ROWS($A$1:A62))</f>
        <v/>
      </c>
      <c r="B65" s="47" t="str">
        <f>PROPER(IF(Table1[[#This Row],[नाम]]="","",Table1[[#This Row],[नाम]]))</f>
        <v/>
      </c>
      <c r="C65" s="45"/>
      <c r="D65" s="45"/>
      <c r="E65" s="45"/>
      <c r="F65" s="45"/>
      <c r="G65" s="45"/>
      <c r="H65" s="45"/>
      <c r="I65" s="45"/>
      <c r="J65" s="45"/>
      <c r="K65" s="48">
        <v>220</v>
      </c>
      <c r="L65" s="45"/>
      <c r="M65" s="45"/>
      <c r="N65" s="45"/>
      <c r="O65" s="52">
        <f>SUM(Table3[[#This Row],[GPF]:[अन्य 3]])</f>
        <v>220</v>
      </c>
    </row>
    <row r="66" spans="1:15" ht="20.100000000000001" customHeight="1" x14ac:dyDescent="0.25">
      <c r="A66" s="51" t="str">
        <f>IF(Table3[[#This Row],[नाम]]="","",ROWS($A$1:A63))</f>
        <v/>
      </c>
      <c r="B66" s="47" t="str">
        <f>PROPER(IF(Table1[[#This Row],[नाम]]="","",Table1[[#This Row],[नाम]]))</f>
        <v/>
      </c>
      <c r="C66" s="45"/>
      <c r="D66" s="45"/>
      <c r="E66" s="45"/>
      <c r="F66" s="45"/>
      <c r="G66" s="45"/>
      <c r="H66" s="45"/>
      <c r="I66" s="45"/>
      <c r="J66" s="45"/>
      <c r="K66" s="48">
        <v>220</v>
      </c>
      <c r="L66" s="45"/>
      <c r="M66" s="45"/>
      <c r="N66" s="45"/>
      <c r="O66" s="52">
        <f>SUM(Table3[[#This Row],[GPF]:[अन्य 3]])</f>
        <v>220</v>
      </c>
    </row>
    <row r="67" spans="1:15" ht="20.100000000000001" customHeight="1" x14ac:dyDescent="0.25">
      <c r="A67" s="51" t="str">
        <f>IF(Table3[[#This Row],[नाम]]="","",ROWS($A$1:A64))</f>
        <v/>
      </c>
      <c r="B67" s="47" t="str">
        <f>PROPER(IF(Table1[[#This Row],[नाम]]="","",Table1[[#This Row],[नाम]]))</f>
        <v/>
      </c>
      <c r="C67" s="45"/>
      <c r="D67" s="45"/>
      <c r="E67" s="45"/>
      <c r="F67" s="45"/>
      <c r="G67" s="45"/>
      <c r="H67" s="45"/>
      <c r="I67" s="45"/>
      <c r="J67" s="45"/>
      <c r="K67" s="48">
        <v>220</v>
      </c>
      <c r="L67" s="45"/>
      <c r="M67" s="45"/>
      <c r="N67" s="45"/>
      <c r="O67" s="52">
        <f>SUM(Table3[[#This Row],[GPF]:[अन्य 3]])</f>
        <v>220</v>
      </c>
    </row>
    <row r="68" spans="1:15" ht="20.100000000000001" customHeight="1" x14ac:dyDescent="0.25">
      <c r="A68" s="51" t="str">
        <f>IF(Table3[[#This Row],[नाम]]="","",ROWS($A$1:A65))</f>
        <v/>
      </c>
      <c r="B68" s="47" t="str">
        <f>PROPER(IF(Table1[[#This Row],[नाम]]="","",Table1[[#This Row],[नाम]]))</f>
        <v/>
      </c>
      <c r="C68" s="45"/>
      <c r="D68" s="45"/>
      <c r="E68" s="45"/>
      <c r="F68" s="45"/>
      <c r="G68" s="45"/>
      <c r="H68" s="45"/>
      <c r="I68" s="45"/>
      <c r="J68" s="45"/>
      <c r="K68" s="48">
        <v>220</v>
      </c>
      <c r="L68" s="45"/>
      <c r="M68" s="45"/>
      <c r="N68" s="45"/>
      <c r="O68" s="52">
        <f>SUM(Table3[[#This Row],[GPF]:[अन्य 3]])</f>
        <v>220</v>
      </c>
    </row>
    <row r="69" spans="1:15" ht="20.100000000000001" customHeight="1" x14ac:dyDescent="0.25">
      <c r="A69" s="51" t="str">
        <f>IF(Table3[[#This Row],[नाम]]="","",ROWS($A$1:A66))</f>
        <v/>
      </c>
      <c r="B69" s="47" t="str">
        <f>PROPER(IF(Table1[[#This Row],[नाम]]="","",Table1[[#This Row],[नाम]]))</f>
        <v/>
      </c>
      <c r="C69" s="45"/>
      <c r="D69" s="45"/>
      <c r="E69" s="45"/>
      <c r="F69" s="45"/>
      <c r="G69" s="45"/>
      <c r="H69" s="45"/>
      <c r="I69" s="45"/>
      <c r="J69" s="45"/>
      <c r="K69" s="48">
        <v>220</v>
      </c>
      <c r="L69" s="45"/>
      <c r="M69" s="45"/>
      <c r="N69" s="45"/>
      <c r="O69" s="52">
        <f>SUM(Table3[[#This Row],[GPF]:[अन्य 3]])</f>
        <v>220</v>
      </c>
    </row>
    <row r="70" spans="1:15" ht="20.100000000000001" customHeight="1" x14ac:dyDescent="0.25">
      <c r="A70" s="51" t="str">
        <f>IF(Table3[[#This Row],[नाम]]="","",ROWS($A$1:A67))</f>
        <v/>
      </c>
      <c r="B70" s="47" t="str">
        <f>PROPER(IF(Table1[[#This Row],[नाम]]="","",Table1[[#This Row],[नाम]]))</f>
        <v/>
      </c>
      <c r="C70" s="45"/>
      <c r="D70" s="45"/>
      <c r="E70" s="45"/>
      <c r="F70" s="45"/>
      <c r="G70" s="45"/>
      <c r="H70" s="45"/>
      <c r="I70" s="45"/>
      <c r="J70" s="45"/>
      <c r="K70" s="48">
        <v>220</v>
      </c>
      <c r="L70" s="45"/>
      <c r="M70" s="45"/>
      <c r="N70" s="45"/>
      <c r="O70" s="52">
        <f>SUM(Table3[[#This Row],[GPF]:[अन्य 3]])</f>
        <v>220</v>
      </c>
    </row>
    <row r="71" spans="1:15" ht="20.100000000000001" customHeight="1" x14ac:dyDescent="0.25">
      <c r="A71" s="51" t="str">
        <f>IF(Table3[[#This Row],[नाम]]="","",ROWS($A$1:A68))</f>
        <v/>
      </c>
      <c r="B71" s="47" t="str">
        <f>PROPER(IF(Table1[[#This Row],[नाम]]="","",Table1[[#This Row],[नाम]]))</f>
        <v/>
      </c>
      <c r="C71" s="45"/>
      <c r="D71" s="45"/>
      <c r="E71" s="45"/>
      <c r="F71" s="45"/>
      <c r="G71" s="45"/>
      <c r="H71" s="45"/>
      <c r="I71" s="45"/>
      <c r="J71" s="45"/>
      <c r="K71" s="48">
        <v>220</v>
      </c>
      <c r="L71" s="45"/>
      <c r="M71" s="45"/>
      <c r="N71" s="45"/>
      <c r="O71" s="52">
        <f>SUM(Table3[[#This Row],[GPF]:[अन्य 3]])</f>
        <v>220</v>
      </c>
    </row>
    <row r="72" spans="1:15" ht="20.100000000000001" customHeight="1" x14ac:dyDescent="0.25">
      <c r="A72" s="51" t="str">
        <f>IF(Table3[[#This Row],[नाम]]="","",ROWS($A$1:A69))</f>
        <v/>
      </c>
      <c r="B72" s="47" t="str">
        <f>PROPER(IF(Table1[[#This Row],[नाम]]="","",Table1[[#This Row],[नाम]]))</f>
        <v/>
      </c>
      <c r="C72" s="45"/>
      <c r="D72" s="45"/>
      <c r="E72" s="45"/>
      <c r="F72" s="45"/>
      <c r="G72" s="45"/>
      <c r="H72" s="45"/>
      <c r="I72" s="45"/>
      <c r="J72" s="45"/>
      <c r="K72" s="48">
        <v>220</v>
      </c>
      <c r="L72" s="45"/>
      <c r="M72" s="45"/>
      <c r="N72" s="45"/>
      <c r="O72" s="52">
        <f>SUM(Table3[[#This Row],[GPF]:[अन्य 3]])</f>
        <v>220</v>
      </c>
    </row>
    <row r="73" spans="1:15" ht="20.100000000000001" customHeight="1" x14ac:dyDescent="0.25">
      <c r="A73" s="51" t="str">
        <f>IF(Table3[[#This Row],[नाम]]="","",ROWS($A$1:A70))</f>
        <v/>
      </c>
      <c r="B73" s="47" t="str">
        <f>PROPER(IF(Table1[[#This Row],[नाम]]="","",Table1[[#This Row],[नाम]]))</f>
        <v/>
      </c>
      <c r="C73" s="45"/>
      <c r="D73" s="45"/>
      <c r="E73" s="45"/>
      <c r="F73" s="45"/>
      <c r="G73" s="45"/>
      <c r="H73" s="45"/>
      <c r="I73" s="45"/>
      <c r="J73" s="45"/>
      <c r="K73" s="48">
        <v>220</v>
      </c>
      <c r="L73" s="45"/>
      <c r="M73" s="45"/>
      <c r="N73" s="45"/>
      <c r="O73" s="52">
        <f>SUM(Table3[[#This Row],[GPF]:[अन्य 3]])</f>
        <v>220</v>
      </c>
    </row>
    <row r="74" spans="1:15" ht="20.100000000000001" customHeight="1" x14ac:dyDescent="0.25">
      <c r="A74" s="51" t="str">
        <f>IF(Table3[[#This Row],[नाम]]="","",ROWS($A$1:A71))</f>
        <v/>
      </c>
      <c r="B74" s="47" t="str">
        <f>PROPER(IF(Table1[[#This Row],[नाम]]="","",Table1[[#This Row],[नाम]]))</f>
        <v/>
      </c>
      <c r="C74" s="45"/>
      <c r="D74" s="45"/>
      <c r="E74" s="45"/>
      <c r="F74" s="45"/>
      <c r="G74" s="45"/>
      <c r="H74" s="45"/>
      <c r="I74" s="45"/>
      <c r="J74" s="45"/>
      <c r="K74" s="48">
        <v>220</v>
      </c>
      <c r="L74" s="45"/>
      <c r="M74" s="45"/>
      <c r="N74" s="45"/>
      <c r="O74" s="52">
        <f>SUM(Table3[[#This Row],[GPF]:[अन्य 3]])</f>
        <v>220</v>
      </c>
    </row>
    <row r="75" spans="1:15" ht="20.100000000000001" customHeight="1" x14ac:dyDescent="0.25">
      <c r="A75" s="51" t="str">
        <f>IF(Table3[[#This Row],[नाम]]="","",ROWS($A$1:A72))</f>
        <v/>
      </c>
      <c r="B75" s="47" t="str">
        <f>PROPER(IF(Table1[[#This Row],[नाम]]="","",Table1[[#This Row],[नाम]]))</f>
        <v/>
      </c>
      <c r="C75" s="45"/>
      <c r="D75" s="45"/>
      <c r="E75" s="45"/>
      <c r="F75" s="45"/>
      <c r="G75" s="45"/>
      <c r="H75" s="45"/>
      <c r="I75" s="45"/>
      <c r="J75" s="45"/>
      <c r="K75" s="48">
        <v>220</v>
      </c>
      <c r="L75" s="45"/>
      <c r="M75" s="45"/>
      <c r="N75" s="45"/>
      <c r="O75" s="52">
        <f>SUM(Table3[[#This Row],[GPF]:[अन्य 3]])</f>
        <v>220</v>
      </c>
    </row>
    <row r="76" spans="1:15" ht="20.100000000000001" customHeight="1" x14ac:dyDescent="0.25">
      <c r="A76" s="51" t="str">
        <f>IF(Table3[[#This Row],[नाम]]="","",ROWS($A$1:A73))</f>
        <v/>
      </c>
      <c r="B76" s="47" t="str">
        <f>PROPER(IF(Table1[[#This Row],[नाम]]="","",Table1[[#This Row],[नाम]]))</f>
        <v/>
      </c>
      <c r="C76" s="45"/>
      <c r="D76" s="45"/>
      <c r="E76" s="45"/>
      <c r="F76" s="45"/>
      <c r="G76" s="45"/>
      <c r="H76" s="45"/>
      <c r="I76" s="45"/>
      <c r="J76" s="45"/>
      <c r="K76" s="48">
        <v>220</v>
      </c>
      <c r="L76" s="45"/>
      <c r="M76" s="45"/>
      <c r="N76" s="45"/>
      <c r="O76" s="52">
        <f>SUM(Table3[[#This Row],[GPF]:[अन्य 3]])</f>
        <v>220</v>
      </c>
    </row>
    <row r="77" spans="1:15" ht="20.100000000000001" customHeight="1" x14ac:dyDescent="0.25">
      <c r="A77" s="51" t="str">
        <f>IF(Table3[[#This Row],[नाम]]="","",ROWS($A$1:A74))</f>
        <v/>
      </c>
      <c r="B77" s="47" t="str">
        <f>PROPER(IF(Table1[[#This Row],[नाम]]="","",Table1[[#This Row],[नाम]]))</f>
        <v/>
      </c>
      <c r="C77" s="45"/>
      <c r="D77" s="45"/>
      <c r="E77" s="45"/>
      <c r="F77" s="45"/>
      <c r="G77" s="45"/>
      <c r="H77" s="45"/>
      <c r="I77" s="45"/>
      <c r="J77" s="45"/>
      <c r="K77" s="48">
        <v>220</v>
      </c>
      <c r="L77" s="45"/>
      <c r="M77" s="45"/>
      <c r="N77" s="45"/>
      <c r="O77" s="52">
        <f>SUM(Table3[[#This Row],[GPF]:[अन्य 3]])</f>
        <v>220</v>
      </c>
    </row>
    <row r="78" spans="1:15" ht="20.100000000000001" customHeight="1" x14ac:dyDescent="0.25">
      <c r="A78" s="51" t="str">
        <f>IF(Table3[[#This Row],[नाम]]="","",ROWS($A$1:A75))</f>
        <v/>
      </c>
      <c r="B78" s="47" t="str">
        <f>PROPER(IF(Table1[[#This Row],[नाम]]="","",Table1[[#This Row],[नाम]]))</f>
        <v/>
      </c>
      <c r="C78" s="45"/>
      <c r="D78" s="45"/>
      <c r="E78" s="45"/>
      <c r="F78" s="45"/>
      <c r="G78" s="45"/>
      <c r="H78" s="45"/>
      <c r="I78" s="45"/>
      <c r="J78" s="45"/>
      <c r="K78" s="48">
        <v>220</v>
      </c>
      <c r="L78" s="45"/>
      <c r="M78" s="45"/>
      <c r="N78" s="45"/>
      <c r="O78" s="52">
        <f>SUM(Table3[[#This Row],[GPF]:[अन्य 3]])</f>
        <v>220</v>
      </c>
    </row>
    <row r="79" spans="1:15" ht="20.100000000000001" customHeight="1" x14ac:dyDescent="0.25">
      <c r="A79" s="51" t="str">
        <f>IF(Table3[[#This Row],[नाम]]="","",ROWS($A$1:A76))</f>
        <v/>
      </c>
      <c r="B79" s="47" t="str">
        <f>PROPER(IF(Table1[[#This Row],[नाम]]="","",Table1[[#This Row],[नाम]]))</f>
        <v/>
      </c>
      <c r="C79" s="45"/>
      <c r="D79" s="45"/>
      <c r="E79" s="45"/>
      <c r="F79" s="45"/>
      <c r="G79" s="45"/>
      <c r="H79" s="45"/>
      <c r="I79" s="45"/>
      <c r="J79" s="45"/>
      <c r="K79" s="48">
        <v>220</v>
      </c>
      <c r="L79" s="45"/>
      <c r="M79" s="45"/>
      <c r="N79" s="45"/>
      <c r="O79" s="52">
        <f>SUM(Table3[[#This Row],[GPF]:[अन्य 3]])</f>
        <v>220</v>
      </c>
    </row>
    <row r="80" spans="1:15" ht="20.100000000000001" customHeight="1" x14ac:dyDescent="0.25">
      <c r="A80" s="51" t="str">
        <f>IF(Table3[[#This Row],[नाम]]="","",ROWS($A$1:A77))</f>
        <v/>
      </c>
      <c r="B80" s="47" t="str">
        <f>PROPER(IF(Table1[[#This Row],[नाम]]="","",Table1[[#This Row],[नाम]]))</f>
        <v/>
      </c>
      <c r="C80" s="45"/>
      <c r="D80" s="45"/>
      <c r="E80" s="45"/>
      <c r="F80" s="45"/>
      <c r="G80" s="45"/>
      <c r="H80" s="45"/>
      <c r="I80" s="45"/>
      <c r="J80" s="45"/>
      <c r="K80" s="48">
        <v>220</v>
      </c>
      <c r="L80" s="45"/>
      <c r="M80" s="45"/>
      <c r="N80" s="45"/>
      <c r="O80" s="52">
        <f>SUM(Table3[[#This Row],[GPF]:[अन्य 3]])</f>
        <v>220</v>
      </c>
    </row>
    <row r="81" spans="1:15" ht="20.100000000000001" customHeight="1" x14ac:dyDescent="0.25">
      <c r="A81" s="51" t="str">
        <f>IF(Table3[[#This Row],[नाम]]="","",ROWS($A$1:A78))</f>
        <v/>
      </c>
      <c r="B81" s="47" t="str">
        <f>PROPER(IF(Table1[[#This Row],[नाम]]="","",Table1[[#This Row],[नाम]]))</f>
        <v/>
      </c>
      <c r="C81" s="45"/>
      <c r="D81" s="45"/>
      <c r="E81" s="45"/>
      <c r="F81" s="45"/>
      <c r="G81" s="45"/>
      <c r="H81" s="45"/>
      <c r="I81" s="45"/>
      <c r="J81" s="45"/>
      <c r="K81" s="48">
        <v>220</v>
      </c>
      <c r="L81" s="45"/>
      <c r="M81" s="45"/>
      <c r="N81" s="45"/>
      <c r="O81" s="52">
        <f>SUM(Table3[[#This Row],[GPF]:[अन्य 3]])</f>
        <v>220</v>
      </c>
    </row>
    <row r="82" spans="1:15" ht="20.100000000000001" customHeight="1" x14ac:dyDescent="0.25">
      <c r="A82" s="51" t="str">
        <f>IF(Table3[[#This Row],[नाम]]="","",ROWS($A$1:A79))</f>
        <v/>
      </c>
      <c r="B82" s="47" t="str">
        <f>PROPER(IF(Table1[[#This Row],[नाम]]="","",Table1[[#This Row],[नाम]]))</f>
        <v/>
      </c>
      <c r="C82" s="45"/>
      <c r="D82" s="45"/>
      <c r="E82" s="45"/>
      <c r="F82" s="45"/>
      <c r="G82" s="45"/>
      <c r="H82" s="45"/>
      <c r="I82" s="45"/>
      <c r="J82" s="45"/>
      <c r="K82" s="48">
        <v>220</v>
      </c>
      <c r="L82" s="45"/>
      <c r="M82" s="45"/>
      <c r="N82" s="45"/>
      <c r="O82" s="52">
        <f>SUM(Table3[[#This Row],[GPF]:[अन्य 3]])</f>
        <v>220</v>
      </c>
    </row>
    <row r="83" spans="1:15" ht="20.100000000000001" customHeight="1" x14ac:dyDescent="0.25">
      <c r="A83" s="51" t="str">
        <f>IF(Table3[[#This Row],[नाम]]="","",ROWS($A$1:A80))</f>
        <v/>
      </c>
      <c r="B83" s="47" t="str">
        <f>PROPER(IF(Table1[[#This Row],[नाम]]="","",Table1[[#This Row],[नाम]]))</f>
        <v/>
      </c>
      <c r="C83" s="45"/>
      <c r="D83" s="45"/>
      <c r="E83" s="45"/>
      <c r="F83" s="45"/>
      <c r="G83" s="45"/>
      <c r="H83" s="45"/>
      <c r="I83" s="45"/>
      <c r="J83" s="45"/>
      <c r="K83" s="48">
        <v>220</v>
      </c>
      <c r="L83" s="45"/>
      <c r="M83" s="45"/>
      <c r="N83" s="45"/>
      <c r="O83" s="52">
        <f>SUM(Table3[[#This Row],[GPF]:[अन्य 3]])</f>
        <v>220</v>
      </c>
    </row>
    <row r="84" spans="1:15" ht="20.100000000000001" customHeight="1" x14ac:dyDescent="0.25">
      <c r="A84" s="51" t="str">
        <f>IF(Table3[[#This Row],[नाम]]="","",ROWS($A$1:A81))</f>
        <v/>
      </c>
      <c r="B84" s="47" t="str">
        <f>PROPER(IF(Table1[[#This Row],[नाम]]="","",Table1[[#This Row],[नाम]]))</f>
        <v/>
      </c>
      <c r="C84" s="45"/>
      <c r="D84" s="45"/>
      <c r="E84" s="45"/>
      <c r="F84" s="45"/>
      <c r="G84" s="45"/>
      <c r="H84" s="45"/>
      <c r="I84" s="45"/>
      <c r="J84" s="45"/>
      <c r="K84" s="48">
        <v>220</v>
      </c>
      <c r="L84" s="45"/>
      <c r="M84" s="45"/>
      <c r="N84" s="45"/>
      <c r="O84" s="52">
        <f>SUM(Table3[[#This Row],[GPF]:[अन्य 3]])</f>
        <v>220</v>
      </c>
    </row>
    <row r="85" spans="1:15" ht="20.100000000000001" customHeight="1" x14ac:dyDescent="0.25">
      <c r="A85" s="51" t="str">
        <f>IF(Table3[[#This Row],[नाम]]="","",ROWS($A$1:A82))</f>
        <v/>
      </c>
      <c r="B85" s="47" t="str">
        <f>PROPER(IF(Table1[[#This Row],[नाम]]="","",Table1[[#This Row],[नाम]]))</f>
        <v/>
      </c>
      <c r="C85" s="45"/>
      <c r="D85" s="45"/>
      <c r="E85" s="45"/>
      <c r="F85" s="45"/>
      <c r="G85" s="45"/>
      <c r="H85" s="45"/>
      <c r="I85" s="45"/>
      <c r="J85" s="45"/>
      <c r="K85" s="48">
        <v>220</v>
      </c>
      <c r="L85" s="45"/>
      <c r="M85" s="45"/>
      <c r="N85" s="45"/>
      <c r="O85" s="52">
        <f>SUM(Table3[[#This Row],[GPF]:[अन्य 3]])</f>
        <v>220</v>
      </c>
    </row>
    <row r="86" spans="1:15" ht="20.100000000000001" customHeight="1" x14ac:dyDescent="0.25">
      <c r="A86" s="51" t="str">
        <f>IF(Table3[[#This Row],[नाम]]="","",ROWS($A$1:A83))</f>
        <v/>
      </c>
      <c r="B86" s="47" t="str">
        <f>PROPER(IF(Table1[[#This Row],[नाम]]="","",Table1[[#This Row],[नाम]]))</f>
        <v/>
      </c>
      <c r="C86" s="45"/>
      <c r="D86" s="45"/>
      <c r="E86" s="45"/>
      <c r="F86" s="45"/>
      <c r="G86" s="45"/>
      <c r="H86" s="45"/>
      <c r="I86" s="45"/>
      <c r="J86" s="45"/>
      <c r="K86" s="48">
        <v>220</v>
      </c>
      <c r="L86" s="45"/>
      <c r="M86" s="45"/>
      <c r="N86" s="45"/>
      <c r="O86" s="52">
        <f>SUM(Table3[[#This Row],[GPF]:[अन्य 3]])</f>
        <v>220</v>
      </c>
    </row>
    <row r="87" spans="1:15" ht="20.100000000000001" customHeight="1" x14ac:dyDescent="0.25">
      <c r="A87" s="51" t="str">
        <f>IF(Table3[[#This Row],[नाम]]="","",ROWS($A$1:A84))</f>
        <v/>
      </c>
      <c r="B87" s="47" t="str">
        <f>PROPER(IF(Table1[[#This Row],[नाम]]="","",Table1[[#This Row],[नाम]]))</f>
        <v/>
      </c>
      <c r="C87" s="45"/>
      <c r="D87" s="45"/>
      <c r="E87" s="45"/>
      <c r="F87" s="45"/>
      <c r="G87" s="45"/>
      <c r="H87" s="45"/>
      <c r="I87" s="45"/>
      <c r="J87" s="45"/>
      <c r="K87" s="48">
        <v>220</v>
      </c>
      <c r="L87" s="45"/>
      <c r="M87" s="45"/>
      <c r="N87" s="45"/>
      <c r="O87" s="52">
        <f>SUM(Table3[[#This Row],[GPF]:[अन्य 3]])</f>
        <v>220</v>
      </c>
    </row>
    <row r="88" spans="1:15" ht="20.100000000000001" customHeight="1" x14ac:dyDescent="0.25">
      <c r="A88" s="51" t="str">
        <f>IF(Table3[[#This Row],[नाम]]="","",ROWS($A$1:A85))</f>
        <v/>
      </c>
      <c r="B88" s="47" t="str">
        <f>PROPER(IF(Table1[[#This Row],[नाम]]="","",Table1[[#This Row],[नाम]]))</f>
        <v/>
      </c>
      <c r="C88" s="45"/>
      <c r="D88" s="45"/>
      <c r="E88" s="45"/>
      <c r="F88" s="45"/>
      <c r="G88" s="45"/>
      <c r="H88" s="45"/>
      <c r="I88" s="45"/>
      <c r="J88" s="45"/>
      <c r="K88" s="48">
        <v>220</v>
      </c>
      <c r="L88" s="45"/>
      <c r="M88" s="45"/>
      <c r="N88" s="45"/>
      <c r="O88" s="52">
        <f>SUM(Table3[[#This Row],[GPF]:[अन्य 3]])</f>
        <v>220</v>
      </c>
    </row>
    <row r="89" spans="1:15" ht="20.100000000000001" customHeight="1" x14ac:dyDescent="0.25">
      <c r="A89" s="51" t="str">
        <f>IF(Table3[[#This Row],[नाम]]="","",ROWS($A$1:A86))</f>
        <v/>
      </c>
      <c r="B89" s="47" t="str">
        <f>PROPER(IF(Table1[[#This Row],[नाम]]="","",Table1[[#This Row],[नाम]]))</f>
        <v/>
      </c>
      <c r="C89" s="45"/>
      <c r="D89" s="45"/>
      <c r="E89" s="45"/>
      <c r="F89" s="45"/>
      <c r="G89" s="45"/>
      <c r="H89" s="45"/>
      <c r="I89" s="45"/>
      <c r="J89" s="45"/>
      <c r="K89" s="48">
        <v>220</v>
      </c>
      <c r="L89" s="45"/>
      <c r="M89" s="45"/>
      <c r="N89" s="45"/>
      <c r="O89" s="52">
        <f>SUM(Table3[[#This Row],[GPF]:[अन्य 3]])</f>
        <v>220</v>
      </c>
    </row>
    <row r="90" spans="1:15" ht="20.100000000000001" customHeight="1" x14ac:dyDescent="0.25">
      <c r="A90" s="51" t="str">
        <f>IF(Table3[[#This Row],[नाम]]="","",ROWS($A$1:A87))</f>
        <v/>
      </c>
      <c r="B90" s="47" t="str">
        <f>PROPER(IF(Table1[[#This Row],[नाम]]="","",Table1[[#This Row],[नाम]]))</f>
        <v/>
      </c>
      <c r="C90" s="45"/>
      <c r="D90" s="45"/>
      <c r="E90" s="45"/>
      <c r="F90" s="45"/>
      <c r="G90" s="45"/>
      <c r="H90" s="45"/>
      <c r="I90" s="45"/>
      <c r="J90" s="45"/>
      <c r="K90" s="48">
        <v>220</v>
      </c>
      <c r="L90" s="45"/>
      <c r="M90" s="45"/>
      <c r="N90" s="45"/>
      <c r="O90" s="52">
        <f>SUM(Table3[[#This Row],[GPF]:[अन्य 3]])</f>
        <v>220</v>
      </c>
    </row>
    <row r="91" spans="1:15" ht="20.100000000000001" customHeight="1" x14ac:dyDescent="0.25">
      <c r="A91" s="51" t="str">
        <f>IF(Table3[[#This Row],[नाम]]="","",ROWS($A$1:A88))</f>
        <v/>
      </c>
      <c r="B91" s="47" t="str">
        <f>PROPER(IF(Table1[[#This Row],[नाम]]="","",Table1[[#This Row],[नाम]]))</f>
        <v/>
      </c>
      <c r="C91" s="45"/>
      <c r="D91" s="45"/>
      <c r="E91" s="45"/>
      <c r="F91" s="45"/>
      <c r="G91" s="45"/>
      <c r="H91" s="45"/>
      <c r="I91" s="45"/>
      <c r="J91" s="45"/>
      <c r="K91" s="48">
        <v>220</v>
      </c>
      <c r="L91" s="45"/>
      <c r="M91" s="45"/>
      <c r="N91" s="45"/>
      <c r="O91" s="52">
        <f>SUM(Table3[[#This Row],[GPF]:[अन्य 3]])</f>
        <v>220</v>
      </c>
    </row>
    <row r="92" spans="1:15" ht="20.100000000000001" customHeight="1" x14ac:dyDescent="0.25">
      <c r="A92" s="51" t="str">
        <f>IF(Table3[[#This Row],[नाम]]="","",ROWS($A$1:A89))</f>
        <v/>
      </c>
      <c r="B92" s="47" t="str">
        <f>PROPER(IF(Table1[[#This Row],[नाम]]="","",Table1[[#This Row],[नाम]]))</f>
        <v/>
      </c>
      <c r="C92" s="45"/>
      <c r="D92" s="45"/>
      <c r="E92" s="45"/>
      <c r="F92" s="45"/>
      <c r="G92" s="45"/>
      <c r="H92" s="45"/>
      <c r="I92" s="45"/>
      <c r="J92" s="45"/>
      <c r="K92" s="48">
        <v>220</v>
      </c>
      <c r="L92" s="45"/>
      <c r="M92" s="45"/>
      <c r="N92" s="45"/>
      <c r="O92" s="52">
        <f>SUM(Table3[[#This Row],[GPF]:[अन्य 3]])</f>
        <v>220</v>
      </c>
    </row>
    <row r="93" spans="1:15" ht="20.100000000000001" customHeight="1" x14ac:dyDescent="0.25">
      <c r="A93" s="51" t="str">
        <f>IF(Table3[[#This Row],[नाम]]="","",ROWS($A$1:A90))</f>
        <v/>
      </c>
      <c r="B93" s="47" t="str">
        <f>PROPER(IF(Table1[[#This Row],[नाम]]="","",Table1[[#This Row],[नाम]]))</f>
        <v/>
      </c>
      <c r="C93" s="45"/>
      <c r="D93" s="45"/>
      <c r="E93" s="45"/>
      <c r="F93" s="45"/>
      <c r="G93" s="45"/>
      <c r="H93" s="45"/>
      <c r="I93" s="45"/>
      <c r="J93" s="45"/>
      <c r="K93" s="48">
        <v>220</v>
      </c>
      <c r="L93" s="45"/>
      <c r="M93" s="45"/>
      <c r="N93" s="45"/>
      <c r="O93" s="52">
        <f>SUM(Table3[[#This Row],[GPF]:[अन्य 3]])</f>
        <v>220</v>
      </c>
    </row>
    <row r="94" spans="1:15" ht="20.100000000000001" customHeight="1" x14ac:dyDescent="0.25">
      <c r="A94" s="51" t="str">
        <f>IF(Table3[[#This Row],[नाम]]="","",ROWS($A$1:A91))</f>
        <v/>
      </c>
      <c r="B94" s="47" t="str">
        <f>PROPER(IF(Table1[[#This Row],[नाम]]="","",Table1[[#This Row],[नाम]]))</f>
        <v/>
      </c>
      <c r="C94" s="45"/>
      <c r="D94" s="45"/>
      <c r="E94" s="45"/>
      <c r="F94" s="45"/>
      <c r="G94" s="45"/>
      <c r="H94" s="45"/>
      <c r="I94" s="45"/>
      <c r="J94" s="45"/>
      <c r="K94" s="48">
        <v>220</v>
      </c>
      <c r="L94" s="45"/>
      <c r="M94" s="45"/>
      <c r="N94" s="45"/>
      <c r="O94" s="52">
        <f>SUM(Table3[[#This Row],[GPF]:[अन्य 3]])</f>
        <v>220</v>
      </c>
    </row>
    <row r="95" spans="1:15" ht="20.100000000000001" customHeight="1" x14ac:dyDescent="0.25">
      <c r="A95" s="51" t="str">
        <f>IF(Table3[[#This Row],[नाम]]="","",ROWS($A$1:A92))</f>
        <v/>
      </c>
      <c r="B95" s="47" t="str">
        <f>PROPER(IF(Table1[[#This Row],[नाम]]="","",Table1[[#This Row],[नाम]]))</f>
        <v/>
      </c>
      <c r="C95" s="45"/>
      <c r="D95" s="45"/>
      <c r="E95" s="45"/>
      <c r="F95" s="45"/>
      <c r="G95" s="45"/>
      <c r="H95" s="45"/>
      <c r="I95" s="45"/>
      <c r="J95" s="45"/>
      <c r="K95" s="48">
        <v>220</v>
      </c>
      <c r="L95" s="45"/>
      <c r="M95" s="45"/>
      <c r="N95" s="45"/>
      <c r="O95" s="52">
        <f>SUM(Table3[[#This Row],[GPF]:[अन्य 3]])</f>
        <v>220</v>
      </c>
    </row>
    <row r="96" spans="1:15" ht="20.100000000000001" customHeight="1" x14ac:dyDescent="0.25">
      <c r="A96" s="51" t="str">
        <f>IF(Table3[[#This Row],[नाम]]="","",ROWS($A$1:A93))</f>
        <v/>
      </c>
      <c r="B96" s="47" t="str">
        <f>PROPER(IF(Table1[[#This Row],[नाम]]="","",Table1[[#This Row],[नाम]]))</f>
        <v/>
      </c>
      <c r="C96" s="45"/>
      <c r="D96" s="45"/>
      <c r="E96" s="45"/>
      <c r="F96" s="45"/>
      <c r="G96" s="45"/>
      <c r="H96" s="45"/>
      <c r="I96" s="45"/>
      <c r="J96" s="45"/>
      <c r="K96" s="48">
        <v>220</v>
      </c>
      <c r="L96" s="45"/>
      <c r="M96" s="45"/>
      <c r="N96" s="45"/>
      <c r="O96" s="52">
        <f>SUM(Table3[[#This Row],[GPF]:[अन्य 3]])</f>
        <v>220</v>
      </c>
    </row>
    <row r="97" spans="1:15" ht="20.100000000000001" customHeight="1" x14ac:dyDescent="0.25">
      <c r="A97" s="51" t="str">
        <f>IF(Table3[[#This Row],[नाम]]="","",ROWS($A$1:A94))</f>
        <v/>
      </c>
      <c r="B97" s="47" t="str">
        <f>PROPER(IF(Table1[[#This Row],[नाम]]="","",Table1[[#This Row],[नाम]]))</f>
        <v/>
      </c>
      <c r="C97" s="45"/>
      <c r="D97" s="45"/>
      <c r="E97" s="45"/>
      <c r="F97" s="45"/>
      <c r="G97" s="45"/>
      <c r="H97" s="45"/>
      <c r="I97" s="45"/>
      <c r="J97" s="45"/>
      <c r="K97" s="48">
        <v>220</v>
      </c>
      <c r="L97" s="45"/>
      <c r="M97" s="45"/>
      <c r="N97" s="45"/>
      <c r="O97" s="52">
        <f>SUM(Table3[[#This Row],[GPF]:[अन्य 3]])</f>
        <v>220</v>
      </c>
    </row>
    <row r="98" spans="1:15" ht="20.100000000000001" customHeight="1" x14ac:dyDescent="0.25">
      <c r="A98" s="51" t="str">
        <f>IF(Table3[[#This Row],[नाम]]="","",ROWS($A$1:A95))</f>
        <v/>
      </c>
      <c r="B98" s="47" t="str">
        <f>PROPER(IF(Table1[[#This Row],[नाम]]="","",Table1[[#This Row],[नाम]]))</f>
        <v/>
      </c>
      <c r="C98" s="45"/>
      <c r="D98" s="45"/>
      <c r="E98" s="45"/>
      <c r="F98" s="45"/>
      <c r="G98" s="45"/>
      <c r="H98" s="45"/>
      <c r="I98" s="45"/>
      <c r="J98" s="45"/>
      <c r="K98" s="48">
        <v>220</v>
      </c>
      <c r="L98" s="45"/>
      <c r="M98" s="45"/>
      <c r="N98" s="45"/>
      <c r="O98" s="52">
        <f>SUM(Table3[[#This Row],[GPF]:[अन्य 3]])</f>
        <v>220</v>
      </c>
    </row>
    <row r="99" spans="1:15" ht="20.100000000000001" customHeight="1" x14ac:dyDescent="0.25">
      <c r="A99" s="51" t="str">
        <f>IF(Table3[[#This Row],[नाम]]="","",ROWS($A$1:A96))</f>
        <v/>
      </c>
      <c r="B99" s="47" t="str">
        <f>PROPER(IF(Table1[[#This Row],[नाम]]="","",Table1[[#This Row],[नाम]]))</f>
        <v/>
      </c>
      <c r="C99" s="45"/>
      <c r="D99" s="45"/>
      <c r="E99" s="45"/>
      <c r="F99" s="45"/>
      <c r="G99" s="45"/>
      <c r="H99" s="45"/>
      <c r="I99" s="45"/>
      <c r="J99" s="45"/>
      <c r="K99" s="48">
        <v>220</v>
      </c>
      <c r="L99" s="45"/>
      <c r="M99" s="45"/>
      <c r="N99" s="45"/>
      <c r="O99" s="52">
        <f>SUM(Table3[[#This Row],[GPF]:[अन्य 3]])</f>
        <v>220</v>
      </c>
    </row>
    <row r="100" spans="1:15" ht="20.100000000000001" customHeight="1" x14ac:dyDescent="0.25">
      <c r="A100" s="51" t="str">
        <f>IF(Table3[[#This Row],[नाम]]="","",ROWS($A$1:A97))</f>
        <v/>
      </c>
      <c r="B100" s="47" t="str">
        <f>PROPER(IF(Table1[[#This Row],[नाम]]="","",Table1[[#This Row],[नाम]]))</f>
        <v/>
      </c>
      <c r="C100" s="45"/>
      <c r="D100" s="45"/>
      <c r="E100" s="45"/>
      <c r="F100" s="45"/>
      <c r="G100" s="45"/>
      <c r="H100" s="45"/>
      <c r="I100" s="45"/>
      <c r="J100" s="45"/>
      <c r="K100" s="48">
        <v>220</v>
      </c>
      <c r="L100" s="45"/>
      <c r="M100" s="45"/>
      <c r="N100" s="45"/>
      <c r="O100" s="52">
        <f>SUM(Table3[[#This Row],[GPF]:[अन्य 3]])</f>
        <v>220</v>
      </c>
    </row>
    <row r="101" spans="1:15" ht="20.100000000000001" customHeight="1" x14ac:dyDescent="0.25">
      <c r="A101" s="51" t="str">
        <f>IF(Table3[[#This Row],[नाम]]="","",ROWS($A$1:A98))</f>
        <v/>
      </c>
      <c r="B101" s="47" t="str">
        <f>PROPER(IF(Table1[[#This Row],[नाम]]="","",Table1[[#This Row],[नाम]]))</f>
        <v/>
      </c>
      <c r="C101" s="45"/>
      <c r="D101" s="45"/>
      <c r="E101" s="45"/>
      <c r="F101" s="45"/>
      <c r="G101" s="45"/>
      <c r="H101" s="45"/>
      <c r="I101" s="45"/>
      <c r="J101" s="45"/>
      <c r="K101" s="48">
        <v>220</v>
      </c>
      <c r="L101" s="45"/>
      <c r="M101" s="45"/>
      <c r="N101" s="45"/>
      <c r="O101" s="52">
        <f>SUM(Table3[[#This Row],[GPF]:[अन्य 3]])</f>
        <v>220</v>
      </c>
    </row>
    <row r="102" spans="1:15" ht="20.100000000000001" customHeight="1" x14ac:dyDescent="0.25">
      <c r="A102" s="51" t="str">
        <f>IF(Table3[[#This Row],[नाम]]="","",ROWS($A$1:A99))</f>
        <v/>
      </c>
      <c r="B102" s="47" t="str">
        <f>PROPER(IF(Table1[[#This Row],[नाम]]="","",Table1[[#This Row],[नाम]]))</f>
        <v/>
      </c>
      <c r="C102" s="45"/>
      <c r="D102" s="45"/>
      <c r="E102" s="45"/>
      <c r="F102" s="45"/>
      <c r="G102" s="45"/>
      <c r="H102" s="45"/>
      <c r="I102" s="45"/>
      <c r="J102" s="45"/>
      <c r="K102" s="48">
        <v>220</v>
      </c>
      <c r="L102" s="45"/>
      <c r="M102" s="45"/>
      <c r="N102" s="45"/>
      <c r="O102" s="52">
        <f>SUM(Table3[[#This Row],[GPF]:[अन्य 3]])</f>
        <v>220</v>
      </c>
    </row>
    <row r="103" spans="1:15" ht="20.100000000000001" customHeight="1" x14ac:dyDescent="0.25">
      <c r="A103" s="51" t="str">
        <f>IF(Table3[[#This Row],[नाम]]="","",ROWS($A$1:A100))</f>
        <v/>
      </c>
      <c r="B103" s="47" t="str">
        <f>PROPER(IF(Table1[[#This Row],[नाम]]="","",Table1[[#This Row],[नाम]]))</f>
        <v/>
      </c>
      <c r="C103" s="45"/>
      <c r="D103" s="45"/>
      <c r="E103" s="45"/>
      <c r="F103" s="45"/>
      <c r="G103" s="45"/>
      <c r="H103" s="45"/>
      <c r="I103" s="45"/>
      <c r="J103" s="45"/>
      <c r="K103" s="48">
        <v>220</v>
      </c>
      <c r="L103" s="45"/>
      <c r="M103" s="45"/>
      <c r="N103" s="45"/>
      <c r="O103" s="52">
        <f>SUM(Table3[[#This Row],[GPF]:[अन्य 3]])</f>
        <v>220</v>
      </c>
    </row>
    <row r="104" spans="1:15" ht="20.100000000000001" customHeight="1" x14ac:dyDescent="0.25">
      <c r="A104" s="51" t="str">
        <f>IF(Table3[[#This Row],[नाम]]="","",ROWS($A$1:A101))</f>
        <v/>
      </c>
      <c r="B104" s="47" t="str">
        <f>PROPER(IF(Table1[[#This Row],[नाम]]="","",Table1[[#This Row],[नाम]]))</f>
        <v/>
      </c>
      <c r="C104" s="45"/>
      <c r="D104" s="45"/>
      <c r="E104" s="45"/>
      <c r="F104" s="45"/>
      <c r="G104" s="45"/>
      <c r="H104" s="45"/>
      <c r="I104" s="45"/>
      <c r="J104" s="45"/>
      <c r="K104" s="48">
        <v>220</v>
      </c>
      <c r="L104" s="45"/>
      <c r="M104" s="45"/>
      <c r="N104" s="45"/>
      <c r="O104" s="52">
        <f>SUM(Table3[[#This Row],[GPF]:[अन्य 3]])</f>
        <v>220</v>
      </c>
    </row>
    <row r="105" spans="1:15" ht="20.100000000000001" customHeight="1" x14ac:dyDescent="0.25">
      <c r="A105" s="51" t="str">
        <f>IF(Table3[[#This Row],[नाम]]="","",ROWS($A$1:A102))</f>
        <v/>
      </c>
      <c r="B105" s="47" t="str">
        <f>PROPER(IF(Table1[[#This Row],[नाम]]="","",Table1[[#This Row],[नाम]]))</f>
        <v/>
      </c>
      <c r="C105" s="45"/>
      <c r="D105" s="45"/>
      <c r="E105" s="45"/>
      <c r="F105" s="45"/>
      <c r="G105" s="45"/>
      <c r="H105" s="45"/>
      <c r="I105" s="45"/>
      <c r="J105" s="45"/>
      <c r="K105" s="48">
        <v>220</v>
      </c>
      <c r="L105" s="45"/>
      <c r="M105" s="45"/>
      <c r="N105" s="45"/>
      <c r="O105" s="52">
        <f>SUM(Table3[[#This Row],[GPF]:[अन्य 3]])</f>
        <v>220</v>
      </c>
    </row>
    <row r="106" spans="1:15" ht="20.100000000000001" customHeight="1" x14ac:dyDescent="0.25">
      <c r="A106" s="51" t="str">
        <f>IF(Table3[[#This Row],[नाम]]="","",ROWS($A$1:A103))</f>
        <v/>
      </c>
      <c r="B106" s="47" t="str">
        <f>PROPER(IF(Table1[[#This Row],[नाम]]="","",Table1[[#This Row],[नाम]]))</f>
        <v/>
      </c>
      <c r="C106" s="45"/>
      <c r="D106" s="45"/>
      <c r="E106" s="45"/>
      <c r="F106" s="45"/>
      <c r="G106" s="45"/>
      <c r="H106" s="45"/>
      <c r="I106" s="45"/>
      <c r="J106" s="45"/>
      <c r="K106" s="48">
        <v>220</v>
      </c>
      <c r="L106" s="45"/>
      <c r="M106" s="45"/>
      <c r="N106" s="45"/>
      <c r="O106" s="52">
        <f>SUM(Table3[[#This Row],[GPF]:[अन्य 3]])</f>
        <v>220</v>
      </c>
    </row>
    <row r="107" spans="1:15" ht="20.100000000000001" customHeight="1" x14ac:dyDescent="0.25">
      <c r="A107" s="51" t="str">
        <f>IF(Table3[[#This Row],[नाम]]="","",ROWS($A$1:A104))</f>
        <v/>
      </c>
      <c r="B107" s="47" t="str">
        <f>PROPER(IF(Table1[[#This Row],[नाम]]="","",Table1[[#This Row],[नाम]]))</f>
        <v/>
      </c>
      <c r="C107" s="45"/>
      <c r="D107" s="45"/>
      <c r="E107" s="45"/>
      <c r="F107" s="45"/>
      <c r="G107" s="45"/>
      <c r="H107" s="45"/>
      <c r="I107" s="45"/>
      <c r="J107" s="45"/>
      <c r="K107" s="48">
        <v>220</v>
      </c>
      <c r="L107" s="45"/>
      <c r="M107" s="45"/>
      <c r="N107" s="45"/>
      <c r="O107" s="52">
        <f>SUM(Table3[[#This Row],[GPF]:[अन्य 3]])</f>
        <v>220</v>
      </c>
    </row>
    <row r="108" spans="1:15" ht="20.100000000000001" customHeight="1" x14ac:dyDescent="0.25">
      <c r="A108" s="51" t="str">
        <f>IF(Table3[[#This Row],[नाम]]="","",ROWS($A$1:A105))</f>
        <v/>
      </c>
      <c r="B108" s="47" t="str">
        <f>PROPER(IF(Table1[[#This Row],[नाम]]="","",Table1[[#This Row],[नाम]]))</f>
        <v/>
      </c>
      <c r="C108" s="45"/>
      <c r="D108" s="45"/>
      <c r="E108" s="45"/>
      <c r="F108" s="45"/>
      <c r="G108" s="45"/>
      <c r="H108" s="45"/>
      <c r="I108" s="45"/>
      <c r="J108" s="45"/>
      <c r="K108" s="48">
        <v>220</v>
      </c>
      <c r="L108" s="45"/>
      <c r="M108" s="45"/>
      <c r="N108" s="45"/>
      <c r="O108" s="52">
        <f>SUM(Table3[[#This Row],[GPF]:[अन्य 3]])</f>
        <v>220</v>
      </c>
    </row>
    <row r="109" spans="1:15" ht="20.100000000000001" customHeight="1" x14ac:dyDescent="0.25">
      <c r="A109" s="51" t="str">
        <f>IF(Table3[[#This Row],[नाम]]="","",ROWS($A$1:A106))</f>
        <v/>
      </c>
      <c r="B109" s="47" t="str">
        <f>PROPER(IF(Table1[[#This Row],[नाम]]="","",Table1[[#This Row],[नाम]]))</f>
        <v/>
      </c>
      <c r="C109" s="45"/>
      <c r="D109" s="45"/>
      <c r="E109" s="45"/>
      <c r="F109" s="45"/>
      <c r="G109" s="45"/>
      <c r="H109" s="45"/>
      <c r="I109" s="45"/>
      <c r="J109" s="45"/>
      <c r="K109" s="48">
        <v>220</v>
      </c>
      <c r="L109" s="45"/>
      <c r="M109" s="45"/>
      <c r="N109" s="45"/>
      <c r="O109" s="52">
        <f>SUM(Table3[[#This Row],[GPF]:[अन्य 3]])</f>
        <v>220</v>
      </c>
    </row>
    <row r="110" spans="1:15" ht="20.100000000000001" customHeight="1" x14ac:dyDescent="0.25">
      <c r="A110" s="51" t="str">
        <f>IF(Table3[[#This Row],[नाम]]="","",ROWS($A$1:A107))</f>
        <v/>
      </c>
      <c r="B110" s="47" t="str">
        <f>PROPER(IF(Table1[[#This Row],[नाम]]="","",Table1[[#This Row],[नाम]]))</f>
        <v/>
      </c>
      <c r="C110" s="45"/>
      <c r="D110" s="45"/>
      <c r="E110" s="45"/>
      <c r="F110" s="45"/>
      <c r="G110" s="45"/>
      <c r="H110" s="45"/>
      <c r="I110" s="45"/>
      <c r="J110" s="45"/>
      <c r="K110" s="48">
        <v>220</v>
      </c>
      <c r="L110" s="45"/>
      <c r="M110" s="45"/>
      <c r="N110" s="45"/>
      <c r="O110" s="52">
        <f>SUM(Table3[[#This Row],[GPF]:[अन्य 3]])</f>
        <v>220</v>
      </c>
    </row>
    <row r="111" spans="1:15" ht="20.100000000000001" customHeight="1" x14ac:dyDescent="0.25">
      <c r="A111" s="51" t="str">
        <f>IF(Table3[[#This Row],[नाम]]="","",ROWS($A$1:A108))</f>
        <v/>
      </c>
      <c r="B111" s="47" t="str">
        <f>PROPER(IF(Table1[[#This Row],[नाम]]="","",Table1[[#This Row],[नाम]]))</f>
        <v/>
      </c>
      <c r="C111" s="45"/>
      <c r="D111" s="45"/>
      <c r="E111" s="45"/>
      <c r="F111" s="45"/>
      <c r="G111" s="45"/>
      <c r="H111" s="45"/>
      <c r="I111" s="45"/>
      <c r="J111" s="45"/>
      <c r="K111" s="48">
        <v>220</v>
      </c>
      <c r="L111" s="45"/>
      <c r="M111" s="45"/>
      <c r="N111" s="45"/>
      <c r="O111" s="52">
        <f>SUM(Table3[[#This Row],[GPF]:[अन्य 3]])</f>
        <v>220</v>
      </c>
    </row>
    <row r="112" spans="1:15" ht="20.100000000000001" customHeight="1" x14ac:dyDescent="0.25">
      <c r="A112" s="51" t="str">
        <f>IF(Table3[[#This Row],[नाम]]="","",ROWS($A$1:A109))</f>
        <v/>
      </c>
      <c r="B112" s="47" t="str">
        <f>PROPER(IF(Table1[[#This Row],[नाम]]="","",Table1[[#This Row],[नाम]]))</f>
        <v/>
      </c>
      <c r="C112" s="45"/>
      <c r="D112" s="45"/>
      <c r="E112" s="45"/>
      <c r="F112" s="45"/>
      <c r="G112" s="45"/>
      <c r="H112" s="45"/>
      <c r="I112" s="45"/>
      <c r="J112" s="45"/>
      <c r="K112" s="48">
        <v>220</v>
      </c>
      <c r="L112" s="45"/>
      <c r="M112" s="45"/>
      <c r="N112" s="45"/>
      <c r="O112" s="52">
        <f>SUM(Table3[[#This Row],[GPF]:[अन्य 3]])</f>
        <v>220</v>
      </c>
    </row>
    <row r="113" spans="1:15" ht="20.100000000000001" customHeight="1" x14ac:dyDescent="0.25">
      <c r="A113" s="51" t="str">
        <f>IF(Table3[[#This Row],[नाम]]="","",ROWS($A$1:A110))</f>
        <v/>
      </c>
      <c r="B113" s="47" t="str">
        <f>PROPER(IF(Table1[[#This Row],[नाम]]="","",Table1[[#This Row],[नाम]]))</f>
        <v/>
      </c>
      <c r="C113" s="45"/>
      <c r="D113" s="45"/>
      <c r="E113" s="45"/>
      <c r="F113" s="45"/>
      <c r="G113" s="45"/>
      <c r="H113" s="45"/>
      <c r="I113" s="45"/>
      <c r="J113" s="45"/>
      <c r="K113" s="48">
        <v>220</v>
      </c>
      <c r="L113" s="45"/>
      <c r="M113" s="45"/>
      <c r="N113" s="45"/>
      <c r="O113" s="52">
        <f>SUM(Table3[[#This Row],[GPF]:[अन्य 3]])</f>
        <v>220</v>
      </c>
    </row>
    <row r="114" spans="1:15" ht="20.100000000000001" customHeight="1" x14ac:dyDescent="0.25">
      <c r="A114" s="51" t="str">
        <f>IF(Table3[[#This Row],[नाम]]="","",ROWS($A$1:A111))</f>
        <v/>
      </c>
      <c r="B114" s="47" t="str">
        <f>PROPER(IF(Table1[[#This Row],[नाम]]="","",Table1[[#This Row],[नाम]]))</f>
        <v/>
      </c>
      <c r="C114" s="45"/>
      <c r="D114" s="45"/>
      <c r="E114" s="45"/>
      <c r="F114" s="45"/>
      <c r="G114" s="45"/>
      <c r="H114" s="45"/>
      <c r="I114" s="45"/>
      <c r="J114" s="45"/>
      <c r="K114" s="48">
        <v>220</v>
      </c>
      <c r="L114" s="45"/>
      <c r="M114" s="45"/>
      <c r="N114" s="45"/>
      <c r="O114" s="52">
        <f>SUM(Table3[[#This Row],[GPF]:[अन्य 3]])</f>
        <v>220</v>
      </c>
    </row>
    <row r="115" spans="1:15" ht="20.100000000000001" customHeight="1" x14ac:dyDescent="0.25">
      <c r="A115" s="51" t="str">
        <f>IF(Table3[[#This Row],[नाम]]="","",ROWS($A$1:A112))</f>
        <v/>
      </c>
      <c r="B115" s="47" t="str">
        <f>PROPER(IF(Table1[[#This Row],[नाम]]="","",Table1[[#This Row],[नाम]]))</f>
        <v/>
      </c>
      <c r="C115" s="45"/>
      <c r="D115" s="45"/>
      <c r="E115" s="45"/>
      <c r="F115" s="45"/>
      <c r="G115" s="45"/>
      <c r="H115" s="45"/>
      <c r="I115" s="45"/>
      <c r="J115" s="45"/>
      <c r="K115" s="48">
        <v>220</v>
      </c>
      <c r="L115" s="45"/>
      <c r="M115" s="45"/>
      <c r="N115" s="45"/>
      <c r="O115" s="52">
        <f>SUM(Table3[[#This Row],[GPF]:[अन्य 3]])</f>
        <v>220</v>
      </c>
    </row>
    <row r="116" spans="1:15" ht="20.100000000000001" customHeight="1" x14ac:dyDescent="0.25">
      <c r="A116" s="51" t="str">
        <f>IF(Table3[[#This Row],[नाम]]="","",ROWS($A$1:A113))</f>
        <v/>
      </c>
      <c r="B116" s="47" t="str">
        <f>PROPER(IF(Table1[[#This Row],[नाम]]="","",Table1[[#This Row],[नाम]]))</f>
        <v/>
      </c>
      <c r="C116" s="45"/>
      <c r="D116" s="45"/>
      <c r="E116" s="45"/>
      <c r="F116" s="45"/>
      <c r="G116" s="45"/>
      <c r="H116" s="45"/>
      <c r="I116" s="45"/>
      <c r="J116" s="45"/>
      <c r="K116" s="48">
        <v>220</v>
      </c>
      <c r="L116" s="45"/>
      <c r="M116" s="45"/>
      <c r="N116" s="45"/>
      <c r="O116" s="52">
        <f>SUM(Table3[[#This Row],[GPF]:[अन्य 3]])</f>
        <v>220</v>
      </c>
    </row>
    <row r="117" spans="1:15" ht="20.100000000000001" customHeight="1" x14ac:dyDescent="0.25">
      <c r="A117" s="51" t="str">
        <f>IF(Table3[[#This Row],[नाम]]="","",ROWS($A$1:A114))</f>
        <v/>
      </c>
      <c r="B117" s="47" t="str">
        <f>PROPER(IF(Table1[[#This Row],[नाम]]="","",Table1[[#This Row],[नाम]]))</f>
        <v/>
      </c>
      <c r="C117" s="45"/>
      <c r="D117" s="45"/>
      <c r="E117" s="45"/>
      <c r="F117" s="45"/>
      <c r="G117" s="45"/>
      <c r="H117" s="45"/>
      <c r="I117" s="45"/>
      <c r="J117" s="45"/>
      <c r="K117" s="48">
        <v>220</v>
      </c>
      <c r="L117" s="45"/>
      <c r="M117" s="45"/>
      <c r="N117" s="45"/>
      <c r="O117" s="52">
        <f>SUM(Table3[[#This Row],[GPF]:[अन्य 3]])</f>
        <v>220</v>
      </c>
    </row>
    <row r="118" spans="1:15" ht="20.100000000000001" customHeight="1" x14ac:dyDescent="0.25">
      <c r="A118" s="51" t="str">
        <f>IF(Table3[[#This Row],[नाम]]="","",ROWS($A$1:A115))</f>
        <v/>
      </c>
      <c r="B118" s="47" t="str">
        <f>PROPER(IF(Table1[[#This Row],[नाम]]="","",Table1[[#This Row],[नाम]]))</f>
        <v/>
      </c>
      <c r="C118" s="45"/>
      <c r="D118" s="45"/>
      <c r="E118" s="45"/>
      <c r="F118" s="45"/>
      <c r="G118" s="45"/>
      <c r="H118" s="45"/>
      <c r="I118" s="45"/>
      <c r="J118" s="45"/>
      <c r="K118" s="48">
        <v>220</v>
      </c>
      <c r="L118" s="45"/>
      <c r="M118" s="45"/>
      <c r="N118" s="45"/>
      <c r="O118" s="52">
        <f>SUM(Table3[[#This Row],[GPF]:[अन्य 3]])</f>
        <v>220</v>
      </c>
    </row>
    <row r="119" spans="1:15" ht="20.100000000000001" customHeight="1" x14ac:dyDescent="0.25">
      <c r="A119" s="51" t="str">
        <f>IF(Table3[[#This Row],[नाम]]="","",ROWS($A$1:A116))</f>
        <v/>
      </c>
      <c r="B119" s="47" t="str">
        <f>PROPER(IF(Table1[[#This Row],[नाम]]="","",Table1[[#This Row],[नाम]]))</f>
        <v/>
      </c>
      <c r="C119" s="45"/>
      <c r="D119" s="45"/>
      <c r="E119" s="45"/>
      <c r="F119" s="45"/>
      <c r="G119" s="45"/>
      <c r="H119" s="45"/>
      <c r="I119" s="45"/>
      <c r="J119" s="45"/>
      <c r="K119" s="48">
        <v>220</v>
      </c>
      <c r="L119" s="45"/>
      <c r="M119" s="45"/>
      <c r="N119" s="45"/>
      <c r="O119" s="52">
        <f>SUM(Table3[[#This Row],[GPF]:[अन्य 3]])</f>
        <v>220</v>
      </c>
    </row>
    <row r="120" spans="1:15" ht="20.100000000000001" customHeight="1" x14ac:dyDescent="0.25">
      <c r="A120" s="51" t="str">
        <f>IF(Table3[[#This Row],[नाम]]="","",ROWS($A$1:A117))</f>
        <v/>
      </c>
      <c r="B120" s="47" t="str">
        <f>PROPER(IF(Table1[[#This Row],[नाम]]="","",Table1[[#This Row],[नाम]]))</f>
        <v/>
      </c>
      <c r="C120" s="45"/>
      <c r="D120" s="45"/>
      <c r="E120" s="45"/>
      <c r="F120" s="45"/>
      <c r="G120" s="45"/>
      <c r="H120" s="45"/>
      <c r="I120" s="45"/>
      <c r="J120" s="45"/>
      <c r="K120" s="48">
        <v>220</v>
      </c>
      <c r="L120" s="45"/>
      <c r="M120" s="45"/>
      <c r="N120" s="45"/>
      <c r="O120" s="52">
        <f>SUM(Table3[[#This Row],[GPF]:[अन्य 3]])</f>
        <v>220</v>
      </c>
    </row>
    <row r="121" spans="1:15" ht="20.100000000000001" customHeight="1" x14ac:dyDescent="0.25">
      <c r="A121" s="51" t="str">
        <f>IF(Table3[[#This Row],[नाम]]="","",ROWS($A$1:A118))</f>
        <v/>
      </c>
      <c r="B121" s="47" t="str">
        <f>PROPER(IF(Table1[[#This Row],[नाम]]="","",Table1[[#This Row],[नाम]]))</f>
        <v/>
      </c>
      <c r="C121" s="45"/>
      <c r="D121" s="45"/>
      <c r="E121" s="45"/>
      <c r="F121" s="45"/>
      <c r="G121" s="45"/>
      <c r="H121" s="45"/>
      <c r="I121" s="45"/>
      <c r="J121" s="45"/>
      <c r="K121" s="48">
        <v>220</v>
      </c>
      <c r="L121" s="45"/>
      <c r="M121" s="45"/>
      <c r="N121" s="45"/>
      <c r="O121" s="52">
        <f>SUM(Table3[[#This Row],[GPF]:[अन्य 3]])</f>
        <v>220</v>
      </c>
    </row>
    <row r="122" spans="1:15" ht="20.100000000000001" customHeight="1" x14ac:dyDescent="0.25">
      <c r="A122" s="51" t="str">
        <f>IF(Table3[[#This Row],[नाम]]="","",ROWS($A$1:A119))</f>
        <v/>
      </c>
      <c r="B122" s="47" t="str">
        <f>PROPER(IF(Table1[[#This Row],[नाम]]="","",Table1[[#This Row],[नाम]]))</f>
        <v/>
      </c>
      <c r="C122" s="45"/>
      <c r="D122" s="45"/>
      <c r="E122" s="45"/>
      <c r="F122" s="45"/>
      <c r="G122" s="45"/>
      <c r="H122" s="45"/>
      <c r="I122" s="45"/>
      <c r="J122" s="45"/>
      <c r="K122" s="48">
        <v>220</v>
      </c>
      <c r="L122" s="45"/>
      <c r="M122" s="45"/>
      <c r="N122" s="45"/>
      <c r="O122" s="52">
        <f>SUM(Table3[[#This Row],[GPF]:[अन्य 3]])</f>
        <v>220</v>
      </c>
    </row>
    <row r="123" spans="1:15" ht="20.100000000000001" customHeight="1" x14ac:dyDescent="0.25">
      <c r="A123" s="51" t="str">
        <f>IF(Table3[[#This Row],[नाम]]="","",ROWS($A$1:A120))</f>
        <v/>
      </c>
      <c r="B123" s="47" t="str">
        <f>PROPER(IF(Table1[[#This Row],[नाम]]="","",Table1[[#This Row],[नाम]]))</f>
        <v/>
      </c>
      <c r="C123" s="45"/>
      <c r="D123" s="45"/>
      <c r="E123" s="45"/>
      <c r="F123" s="45"/>
      <c r="G123" s="45"/>
      <c r="H123" s="45"/>
      <c r="I123" s="45"/>
      <c r="J123" s="45"/>
      <c r="K123" s="48">
        <v>220</v>
      </c>
      <c r="L123" s="45"/>
      <c r="M123" s="45"/>
      <c r="N123" s="45"/>
      <c r="O123" s="52">
        <f>SUM(Table3[[#This Row],[GPF]:[अन्य 3]])</f>
        <v>220</v>
      </c>
    </row>
    <row r="124" spans="1:15" ht="20.100000000000001" customHeight="1" x14ac:dyDescent="0.25">
      <c r="A124" s="51" t="str">
        <f>IF(Table3[[#This Row],[नाम]]="","",ROWS($A$1:A121))</f>
        <v/>
      </c>
      <c r="B124" s="47" t="str">
        <f>PROPER(IF(Table1[[#This Row],[नाम]]="","",Table1[[#This Row],[नाम]]))</f>
        <v/>
      </c>
      <c r="C124" s="45"/>
      <c r="D124" s="45"/>
      <c r="E124" s="45"/>
      <c r="F124" s="45"/>
      <c r="G124" s="45"/>
      <c r="H124" s="45"/>
      <c r="I124" s="45"/>
      <c r="J124" s="45"/>
      <c r="K124" s="48">
        <v>220</v>
      </c>
      <c r="L124" s="45"/>
      <c r="M124" s="45"/>
      <c r="N124" s="45"/>
      <c r="O124" s="52">
        <f>SUM(Table3[[#This Row],[GPF]:[अन्य 3]])</f>
        <v>220</v>
      </c>
    </row>
    <row r="125" spans="1:15" ht="20.100000000000001" customHeight="1" x14ac:dyDescent="0.25">
      <c r="A125" s="51" t="str">
        <f>IF(Table3[[#This Row],[नाम]]="","",ROWS($A$1:A122))</f>
        <v/>
      </c>
      <c r="B125" s="47" t="str">
        <f>PROPER(IF(Table1[[#This Row],[नाम]]="","",Table1[[#This Row],[नाम]]))</f>
        <v/>
      </c>
      <c r="C125" s="45"/>
      <c r="D125" s="45"/>
      <c r="E125" s="45"/>
      <c r="F125" s="45"/>
      <c r="G125" s="45"/>
      <c r="H125" s="45"/>
      <c r="I125" s="45"/>
      <c r="J125" s="45"/>
      <c r="K125" s="48">
        <v>220</v>
      </c>
      <c r="L125" s="45"/>
      <c r="M125" s="45"/>
      <c r="N125" s="45"/>
      <c r="O125" s="52">
        <f>SUM(Table3[[#This Row],[GPF]:[अन्य 3]])</f>
        <v>220</v>
      </c>
    </row>
    <row r="126" spans="1:15" ht="20.100000000000001" customHeight="1" x14ac:dyDescent="0.25">
      <c r="A126" s="51" t="str">
        <f>IF(Table3[[#This Row],[नाम]]="","",ROWS($A$1:A123))</f>
        <v/>
      </c>
      <c r="B126" s="47" t="str">
        <f>PROPER(IF(Table1[[#This Row],[नाम]]="","",Table1[[#This Row],[नाम]]))</f>
        <v/>
      </c>
      <c r="C126" s="45"/>
      <c r="D126" s="45"/>
      <c r="E126" s="45"/>
      <c r="F126" s="45"/>
      <c r="G126" s="45"/>
      <c r="H126" s="45"/>
      <c r="I126" s="45"/>
      <c r="J126" s="45"/>
      <c r="K126" s="48">
        <v>220</v>
      </c>
      <c r="L126" s="45"/>
      <c r="M126" s="45"/>
      <c r="N126" s="45"/>
      <c r="O126" s="52">
        <f>SUM(Table3[[#This Row],[GPF]:[अन्य 3]])</f>
        <v>220</v>
      </c>
    </row>
    <row r="127" spans="1:15" ht="20.100000000000001" customHeight="1" x14ac:dyDescent="0.25">
      <c r="A127" s="51" t="str">
        <f>IF(Table3[[#This Row],[नाम]]="","",ROWS($A$1:A124))</f>
        <v/>
      </c>
      <c r="B127" s="47" t="str">
        <f>PROPER(IF(Table1[[#This Row],[नाम]]="","",Table1[[#This Row],[नाम]]))</f>
        <v/>
      </c>
      <c r="C127" s="45"/>
      <c r="D127" s="45"/>
      <c r="E127" s="45"/>
      <c r="F127" s="45"/>
      <c r="G127" s="45"/>
      <c r="H127" s="45"/>
      <c r="I127" s="45"/>
      <c r="J127" s="45"/>
      <c r="K127" s="48">
        <v>220</v>
      </c>
      <c r="L127" s="45"/>
      <c r="M127" s="45"/>
      <c r="N127" s="45"/>
      <c r="O127" s="52">
        <f>SUM(Table3[[#This Row],[GPF]:[अन्य 3]])</f>
        <v>220</v>
      </c>
    </row>
    <row r="128" spans="1:15" ht="20.100000000000001" customHeight="1" x14ac:dyDescent="0.25">
      <c r="A128" s="51" t="str">
        <f>IF(Table3[[#This Row],[नाम]]="","",ROWS($A$1:A125))</f>
        <v/>
      </c>
      <c r="B128" s="47" t="str">
        <f>PROPER(IF(Table1[[#This Row],[नाम]]="","",Table1[[#This Row],[नाम]]))</f>
        <v/>
      </c>
      <c r="C128" s="45"/>
      <c r="D128" s="45"/>
      <c r="E128" s="45"/>
      <c r="F128" s="45"/>
      <c r="G128" s="45"/>
      <c r="H128" s="45"/>
      <c r="I128" s="45"/>
      <c r="J128" s="45"/>
      <c r="K128" s="48">
        <v>220</v>
      </c>
      <c r="L128" s="45"/>
      <c r="M128" s="45"/>
      <c r="N128" s="45"/>
      <c r="O128" s="52">
        <f>SUM(Table3[[#This Row],[GPF]:[अन्य 3]])</f>
        <v>220</v>
      </c>
    </row>
    <row r="129" spans="1:15" ht="20.100000000000001" customHeight="1" x14ac:dyDescent="0.25">
      <c r="A129" s="51" t="str">
        <f>IF(Table3[[#This Row],[नाम]]="","",ROWS($A$1:A126))</f>
        <v/>
      </c>
      <c r="B129" s="47" t="str">
        <f>PROPER(IF(Table1[[#This Row],[नाम]]="","",Table1[[#This Row],[नाम]]))</f>
        <v/>
      </c>
      <c r="C129" s="45"/>
      <c r="D129" s="45"/>
      <c r="E129" s="45"/>
      <c r="F129" s="45"/>
      <c r="G129" s="45"/>
      <c r="H129" s="45"/>
      <c r="I129" s="45"/>
      <c r="J129" s="45"/>
      <c r="K129" s="48">
        <v>220</v>
      </c>
      <c r="L129" s="45"/>
      <c r="M129" s="45"/>
      <c r="N129" s="45"/>
      <c r="O129" s="52">
        <f>SUM(Table3[[#This Row],[GPF]:[अन्य 3]])</f>
        <v>220</v>
      </c>
    </row>
    <row r="130" spans="1:15" ht="20.100000000000001" customHeight="1" x14ac:dyDescent="0.25">
      <c r="A130" s="51" t="str">
        <f>IF(Table3[[#This Row],[नाम]]="","",ROWS($A$1:A127))</f>
        <v/>
      </c>
      <c r="B130" s="47" t="str">
        <f>PROPER(IF(Table1[[#This Row],[नाम]]="","",Table1[[#This Row],[नाम]]))</f>
        <v/>
      </c>
      <c r="C130" s="45"/>
      <c r="D130" s="45"/>
      <c r="E130" s="45"/>
      <c r="F130" s="45"/>
      <c r="G130" s="45"/>
      <c r="H130" s="45"/>
      <c r="I130" s="45"/>
      <c r="J130" s="45"/>
      <c r="K130" s="48">
        <v>220</v>
      </c>
      <c r="L130" s="45"/>
      <c r="M130" s="45"/>
      <c r="N130" s="45"/>
      <c r="O130" s="52">
        <f>SUM(Table3[[#This Row],[GPF]:[अन्य 3]])</f>
        <v>220</v>
      </c>
    </row>
    <row r="131" spans="1:15" ht="20.100000000000001" customHeight="1" x14ac:dyDescent="0.25">
      <c r="A131" s="51" t="str">
        <f>IF(Table3[[#This Row],[नाम]]="","",ROWS($A$1:A128))</f>
        <v/>
      </c>
      <c r="B131" s="47" t="str">
        <f>PROPER(IF(Table1[[#This Row],[नाम]]="","",Table1[[#This Row],[नाम]]))</f>
        <v/>
      </c>
      <c r="C131" s="45"/>
      <c r="D131" s="45"/>
      <c r="E131" s="45"/>
      <c r="F131" s="45"/>
      <c r="G131" s="45"/>
      <c r="H131" s="45"/>
      <c r="I131" s="45"/>
      <c r="J131" s="45"/>
      <c r="K131" s="48">
        <v>220</v>
      </c>
      <c r="L131" s="45"/>
      <c r="M131" s="45"/>
      <c r="N131" s="45"/>
      <c r="O131" s="52">
        <f>SUM(Table3[[#This Row],[GPF]:[अन्य 3]])</f>
        <v>220</v>
      </c>
    </row>
    <row r="132" spans="1:15" ht="20.100000000000001" customHeight="1" x14ac:dyDescent="0.25">
      <c r="A132" s="51" t="str">
        <f>IF(Table3[[#This Row],[नाम]]="","",ROWS($A$1:A129))</f>
        <v/>
      </c>
      <c r="B132" s="47" t="str">
        <f>PROPER(IF(Table1[[#This Row],[नाम]]="","",Table1[[#This Row],[नाम]]))</f>
        <v/>
      </c>
      <c r="C132" s="45"/>
      <c r="D132" s="45"/>
      <c r="E132" s="45"/>
      <c r="F132" s="45"/>
      <c r="G132" s="45"/>
      <c r="H132" s="45"/>
      <c r="I132" s="45"/>
      <c r="J132" s="45"/>
      <c r="K132" s="48">
        <v>220</v>
      </c>
      <c r="L132" s="45"/>
      <c r="M132" s="45"/>
      <c r="N132" s="45"/>
      <c r="O132" s="52">
        <f>SUM(Table3[[#This Row],[GPF]:[अन्य 3]])</f>
        <v>220</v>
      </c>
    </row>
    <row r="133" spans="1:15" ht="20.100000000000001" customHeight="1" x14ac:dyDescent="0.25">
      <c r="A133" s="51" t="str">
        <f>IF(Table3[[#This Row],[नाम]]="","",ROWS($A$1:A130))</f>
        <v/>
      </c>
      <c r="B133" s="47" t="str">
        <f>PROPER(IF(Table1[[#This Row],[नाम]]="","",Table1[[#This Row],[नाम]]))</f>
        <v/>
      </c>
      <c r="C133" s="45"/>
      <c r="D133" s="45"/>
      <c r="E133" s="45"/>
      <c r="F133" s="45"/>
      <c r="G133" s="45"/>
      <c r="H133" s="45"/>
      <c r="I133" s="45"/>
      <c r="J133" s="45"/>
      <c r="K133" s="48">
        <v>220</v>
      </c>
      <c r="L133" s="45"/>
      <c r="M133" s="45"/>
      <c r="N133" s="45"/>
      <c r="O133" s="52">
        <f>SUM(Table3[[#This Row],[GPF]:[अन्य 3]])</f>
        <v>220</v>
      </c>
    </row>
    <row r="134" spans="1:15" ht="20.100000000000001" customHeight="1" x14ac:dyDescent="0.25">
      <c r="A134" s="51" t="str">
        <f>IF(Table3[[#This Row],[नाम]]="","",ROWS($A$1:A131))</f>
        <v/>
      </c>
      <c r="B134" s="47" t="str">
        <f>PROPER(IF(Table1[[#This Row],[नाम]]="","",Table1[[#This Row],[नाम]]))</f>
        <v/>
      </c>
      <c r="C134" s="45"/>
      <c r="D134" s="45"/>
      <c r="E134" s="45"/>
      <c r="F134" s="45"/>
      <c r="G134" s="45"/>
      <c r="H134" s="45"/>
      <c r="I134" s="45"/>
      <c r="J134" s="45"/>
      <c r="K134" s="48">
        <v>220</v>
      </c>
      <c r="L134" s="45"/>
      <c r="M134" s="45"/>
      <c r="N134" s="45"/>
      <c r="O134" s="52">
        <f>SUM(Table3[[#This Row],[GPF]:[अन्य 3]])</f>
        <v>220</v>
      </c>
    </row>
    <row r="135" spans="1:15" ht="20.100000000000001" customHeight="1" x14ac:dyDescent="0.25">
      <c r="A135" s="51" t="str">
        <f>IF(Table3[[#This Row],[नाम]]="","",ROWS($A$1:A132))</f>
        <v/>
      </c>
      <c r="B135" s="47" t="str">
        <f>PROPER(IF(Table1[[#This Row],[नाम]]="","",Table1[[#This Row],[नाम]]))</f>
        <v/>
      </c>
      <c r="C135" s="45"/>
      <c r="D135" s="45"/>
      <c r="E135" s="45"/>
      <c r="F135" s="45"/>
      <c r="G135" s="45"/>
      <c r="H135" s="45"/>
      <c r="I135" s="45"/>
      <c r="J135" s="45"/>
      <c r="K135" s="48">
        <v>220</v>
      </c>
      <c r="L135" s="45"/>
      <c r="M135" s="45"/>
      <c r="N135" s="45"/>
      <c r="O135" s="52">
        <f>SUM(Table3[[#This Row],[GPF]:[अन्य 3]])</f>
        <v>220</v>
      </c>
    </row>
    <row r="136" spans="1:15" ht="20.100000000000001" customHeight="1" x14ac:dyDescent="0.25">
      <c r="A136" s="51" t="str">
        <f>IF(Table3[[#This Row],[नाम]]="","",ROWS($A$1:A133))</f>
        <v/>
      </c>
      <c r="B136" s="47" t="str">
        <f>PROPER(IF(Table1[[#This Row],[नाम]]="","",Table1[[#This Row],[नाम]]))</f>
        <v/>
      </c>
      <c r="C136" s="45"/>
      <c r="D136" s="45"/>
      <c r="E136" s="45"/>
      <c r="F136" s="45"/>
      <c r="G136" s="45"/>
      <c r="H136" s="45"/>
      <c r="I136" s="45"/>
      <c r="J136" s="45"/>
      <c r="K136" s="48">
        <v>220</v>
      </c>
      <c r="L136" s="45"/>
      <c r="M136" s="45"/>
      <c r="N136" s="45"/>
      <c r="O136" s="52">
        <f>SUM(Table3[[#This Row],[GPF]:[अन्य 3]])</f>
        <v>220</v>
      </c>
    </row>
    <row r="137" spans="1:15" ht="20.100000000000001" customHeight="1" x14ac:dyDescent="0.25">
      <c r="A137" s="51" t="str">
        <f>IF(Table3[[#This Row],[नाम]]="","",ROWS($A$1:A134))</f>
        <v/>
      </c>
      <c r="B137" s="47" t="str">
        <f>PROPER(IF(Table1[[#This Row],[नाम]]="","",Table1[[#This Row],[नाम]]))</f>
        <v/>
      </c>
      <c r="C137" s="45"/>
      <c r="D137" s="45"/>
      <c r="E137" s="45"/>
      <c r="F137" s="45"/>
      <c r="G137" s="45"/>
      <c r="H137" s="45"/>
      <c r="I137" s="45"/>
      <c r="J137" s="45"/>
      <c r="K137" s="48">
        <v>220</v>
      </c>
      <c r="L137" s="45"/>
      <c r="M137" s="45"/>
      <c r="N137" s="45"/>
      <c r="O137" s="52">
        <f>SUM(Table3[[#This Row],[GPF]:[अन्य 3]])</f>
        <v>220</v>
      </c>
    </row>
    <row r="138" spans="1:15" ht="20.100000000000001" customHeight="1" x14ac:dyDescent="0.25">
      <c r="A138" s="51" t="str">
        <f>IF(Table3[[#This Row],[नाम]]="","",ROWS($A$1:A135))</f>
        <v/>
      </c>
      <c r="B138" s="47" t="str">
        <f>PROPER(IF(Table1[[#This Row],[नाम]]="","",Table1[[#This Row],[नाम]]))</f>
        <v/>
      </c>
      <c r="C138" s="45"/>
      <c r="D138" s="45"/>
      <c r="E138" s="45"/>
      <c r="F138" s="45"/>
      <c r="G138" s="45"/>
      <c r="H138" s="45"/>
      <c r="I138" s="45"/>
      <c r="J138" s="45"/>
      <c r="K138" s="48">
        <v>220</v>
      </c>
      <c r="L138" s="45"/>
      <c r="M138" s="45"/>
      <c r="N138" s="45"/>
      <c r="O138" s="52">
        <f>SUM(Table3[[#This Row],[GPF]:[अन्य 3]])</f>
        <v>220</v>
      </c>
    </row>
    <row r="139" spans="1:15" ht="20.100000000000001" customHeight="1" x14ac:dyDescent="0.25">
      <c r="A139" s="51" t="str">
        <f>IF(Table3[[#This Row],[नाम]]="","",ROWS($A$1:A136))</f>
        <v/>
      </c>
      <c r="B139" s="47" t="str">
        <f>PROPER(IF(Table1[[#This Row],[नाम]]="","",Table1[[#This Row],[नाम]]))</f>
        <v/>
      </c>
      <c r="C139" s="45"/>
      <c r="D139" s="45"/>
      <c r="E139" s="45"/>
      <c r="F139" s="45"/>
      <c r="G139" s="45"/>
      <c r="H139" s="45"/>
      <c r="I139" s="45"/>
      <c r="J139" s="45"/>
      <c r="K139" s="48">
        <v>220</v>
      </c>
      <c r="L139" s="45"/>
      <c r="M139" s="45"/>
      <c r="N139" s="45"/>
      <c r="O139" s="52">
        <f>SUM(Table3[[#This Row],[GPF]:[अन्य 3]])</f>
        <v>220</v>
      </c>
    </row>
    <row r="140" spans="1:15" ht="20.100000000000001" customHeight="1" x14ac:dyDescent="0.25">
      <c r="A140" s="51" t="str">
        <f>IF(Table3[[#This Row],[नाम]]="","",ROWS($A$1:A137))</f>
        <v/>
      </c>
      <c r="B140" s="47" t="str">
        <f>PROPER(IF(Table1[[#This Row],[नाम]]="","",Table1[[#This Row],[नाम]]))</f>
        <v/>
      </c>
      <c r="C140" s="45"/>
      <c r="D140" s="45"/>
      <c r="E140" s="45"/>
      <c r="F140" s="45"/>
      <c r="G140" s="45"/>
      <c r="H140" s="45"/>
      <c r="I140" s="45"/>
      <c r="J140" s="45"/>
      <c r="K140" s="48">
        <v>220</v>
      </c>
      <c r="L140" s="45"/>
      <c r="M140" s="45"/>
      <c r="N140" s="45"/>
      <c r="O140" s="52">
        <f>SUM(Table3[[#This Row],[GPF]:[अन्य 3]])</f>
        <v>220</v>
      </c>
    </row>
    <row r="141" spans="1:15" ht="20.100000000000001" customHeight="1" x14ac:dyDescent="0.25">
      <c r="A141" s="51" t="str">
        <f>IF(Table3[[#This Row],[नाम]]="","",ROWS($A$1:A138))</f>
        <v/>
      </c>
      <c r="B141" s="47" t="str">
        <f>PROPER(IF(Table1[[#This Row],[नाम]]="","",Table1[[#This Row],[नाम]]))</f>
        <v/>
      </c>
      <c r="C141" s="45"/>
      <c r="D141" s="45"/>
      <c r="E141" s="45"/>
      <c r="F141" s="45"/>
      <c r="G141" s="45"/>
      <c r="H141" s="45"/>
      <c r="I141" s="45"/>
      <c r="J141" s="45"/>
      <c r="K141" s="48">
        <v>220</v>
      </c>
      <c r="L141" s="45"/>
      <c r="M141" s="45"/>
      <c r="N141" s="45"/>
      <c r="O141" s="52">
        <f>SUM(Table3[[#This Row],[GPF]:[अन्य 3]])</f>
        <v>220</v>
      </c>
    </row>
    <row r="142" spans="1:15" ht="20.100000000000001" customHeight="1" x14ac:dyDescent="0.25">
      <c r="A142" s="51" t="str">
        <f>IF(Table3[[#This Row],[नाम]]="","",ROWS($A$1:A139))</f>
        <v/>
      </c>
      <c r="B142" s="47" t="str">
        <f>PROPER(IF(Table1[[#This Row],[नाम]]="","",Table1[[#This Row],[नाम]]))</f>
        <v/>
      </c>
      <c r="C142" s="45"/>
      <c r="D142" s="45"/>
      <c r="E142" s="45"/>
      <c r="F142" s="45"/>
      <c r="G142" s="45"/>
      <c r="H142" s="45"/>
      <c r="I142" s="45"/>
      <c r="J142" s="45"/>
      <c r="K142" s="48">
        <v>220</v>
      </c>
      <c r="L142" s="45"/>
      <c r="M142" s="45"/>
      <c r="N142" s="45"/>
      <c r="O142" s="52">
        <f>SUM(Table3[[#This Row],[GPF]:[अन्य 3]])</f>
        <v>220</v>
      </c>
    </row>
    <row r="143" spans="1:15" ht="20.100000000000001" customHeight="1" x14ac:dyDescent="0.25">
      <c r="A143" s="51" t="str">
        <f>IF(Table3[[#This Row],[नाम]]="","",ROWS($A$1:A140))</f>
        <v/>
      </c>
      <c r="B143" s="47" t="str">
        <f>PROPER(IF(Table1[[#This Row],[नाम]]="","",Table1[[#This Row],[नाम]]))</f>
        <v/>
      </c>
      <c r="C143" s="45"/>
      <c r="D143" s="45"/>
      <c r="E143" s="45"/>
      <c r="F143" s="45"/>
      <c r="G143" s="45"/>
      <c r="H143" s="45"/>
      <c r="I143" s="45"/>
      <c r="J143" s="45"/>
      <c r="K143" s="48">
        <v>220</v>
      </c>
      <c r="L143" s="45"/>
      <c r="M143" s="45"/>
      <c r="N143" s="45"/>
      <c r="O143" s="52">
        <f>SUM(Table3[[#This Row],[GPF]:[अन्य 3]])</f>
        <v>220</v>
      </c>
    </row>
    <row r="144" spans="1:15" ht="20.100000000000001" customHeight="1" x14ac:dyDescent="0.25">
      <c r="A144" s="51" t="str">
        <f>IF(Table3[[#This Row],[नाम]]="","",ROWS($A$1:A141))</f>
        <v/>
      </c>
      <c r="B144" s="47" t="str">
        <f>PROPER(IF(Table1[[#This Row],[नाम]]="","",Table1[[#This Row],[नाम]]))</f>
        <v/>
      </c>
      <c r="C144" s="45"/>
      <c r="D144" s="45"/>
      <c r="E144" s="45"/>
      <c r="F144" s="45"/>
      <c r="G144" s="45"/>
      <c r="H144" s="45"/>
      <c r="I144" s="45"/>
      <c r="J144" s="45"/>
      <c r="K144" s="48">
        <v>220</v>
      </c>
      <c r="L144" s="45"/>
      <c r="M144" s="45"/>
      <c r="N144" s="45"/>
      <c r="O144" s="52">
        <f>SUM(Table3[[#This Row],[GPF]:[अन्य 3]])</f>
        <v>220</v>
      </c>
    </row>
    <row r="145" spans="1:15" ht="20.100000000000001" customHeight="1" x14ac:dyDescent="0.25">
      <c r="A145" s="51" t="str">
        <f>IF(Table3[[#This Row],[नाम]]="","",ROWS($A$1:A142))</f>
        <v/>
      </c>
      <c r="B145" s="47" t="str">
        <f>PROPER(IF(Table1[[#This Row],[नाम]]="","",Table1[[#This Row],[नाम]]))</f>
        <v/>
      </c>
      <c r="C145" s="45"/>
      <c r="D145" s="45"/>
      <c r="E145" s="45"/>
      <c r="F145" s="45"/>
      <c r="G145" s="45"/>
      <c r="H145" s="45"/>
      <c r="I145" s="45"/>
      <c r="J145" s="45"/>
      <c r="K145" s="48">
        <v>220</v>
      </c>
      <c r="L145" s="45"/>
      <c r="M145" s="45"/>
      <c r="N145" s="45"/>
      <c r="O145" s="52">
        <f>SUM(Table3[[#This Row],[GPF]:[अन्य 3]])</f>
        <v>220</v>
      </c>
    </row>
    <row r="146" spans="1:15" ht="20.100000000000001" customHeight="1" x14ac:dyDescent="0.25">
      <c r="A146" s="51" t="str">
        <f>IF(Table3[[#This Row],[नाम]]="","",ROWS($A$1:A143))</f>
        <v/>
      </c>
      <c r="B146" s="47" t="str">
        <f>PROPER(IF(Table1[[#This Row],[नाम]]="","",Table1[[#This Row],[नाम]]))</f>
        <v/>
      </c>
      <c r="C146" s="45"/>
      <c r="D146" s="45"/>
      <c r="E146" s="45"/>
      <c r="F146" s="45"/>
      <c r="G146" s="45"/>
      <c r="H146" s="45"/>
      <c r="I146" s="45"/>
      <c r="J146" s="45"/>
      <c r="K146" s="48">
        <v>220</v>
      </c>
      <c r="L146" s="45"/>
      <c r="M146" s="45"/>
      <c r="N146" s="45"/>
      <c r="O146" s="52">
        <f>SUM(Table3[[#This Row],[GPF]:[अन्य 3]])</f>
        <v>220</v>
      </c>
    </row>
    <row r="147" spans="1:15" ht="20.100000000000001" customHeight="1" x14ac:dyDescent="0.25">
      <c r="A147" s="51" t="str">
        <f>IF(Table3[[#This Row],[नाम]]="","",ROWS($A$1:A144))</f>
        <v/>
      </c>
      <c r="B147" s="47" t="str">
        <f>PROPER(IF(Table1[[#This Row],[नाम]]="","",Table1[[#This Row],[नाम]]))</f>
        <v/>
      </c>
      <c r="C147" s="45"/>
      <c r="D147" s="45"/>
      <c r="E147" s="45"/>
      <c r="F147" s="45"/>
      <c r="G147" s="45"/>
      <c r="H147" s="45"/>
      <c r="I147" s="45"/>
      <c r="J147" s="45"/>
      <c r="K147" s="48">
        <v>220</v>
      </c>
      <c r="L147" s="45"/>
      <c r="M147" s="45"/>
      <c r="N147" s="45"/>
      <c r="O147" s="52">
        <f>SUM(Table3[[#This Row],[GPF]:[अन्य 3]])</f>
        <v>220</v>
      </c>
    </row>
    <row r="148" spans="1:15" ht="20.100000000000001" customHeight="1" x14ac:dyDescent="0.25">
      <c r="A148" s="51" t="str">
        <f>IF(Table3[[#This Row],[नाम]]="","",ROWS($A$1:A145))</f>
        <v/>
      </c>
      <c r="B148" s="47" t="str">
        <f>PROPER(IF(Table1[[#This Row],[नाम]]="","",Table1[[#This Row],[नाम]]))</f>
        <v/>
      </c>
      <c r="C148" s="45"/>
      <c r="D148" s="45"/>
      <c r="E148" s="45"/>
      <c r="F148" s="45"/>
      <c r="G148" s="45"/>
      <c r="H148" s="45"/>
      <c r="I148" s="45"/>
      <c r="J148" s="45"/>
      <c r="K148" s="48">
        <v>220</v>
      </c>
      <c r="L148" s="45"/>
      <c r="M148" s="45"/>
      <c r="N148" s="45"/>
      <c r="O148" s="52">
        <f>SUM(Table3[[#This Row],[GPF]:[अन्य 3]])</f>
        <v>220</v>
      </c>
    </row>
    <row r="149" spans="1:15" ht="20.100000000000001" customHeight="1" x14ac:dyDescent="0.25">
      <c r="A149" s="51" t="str">
        <f>IF(Table3[[#This Row],[नाम]]="","",ROWS($A$1:A146))</f>
        <v/>
      </c>
      <c r="B149" s="47" t="str">
        <f>PROPER(IF(Table1[[#This Row],[नाम]]="","",Table1[[#This Row],[नाम]]))</f>
        <v/>
      </c>
      <c r="C149" s="45"/>
      <c r="D149" s="45"/>
      <c r="E149" s="45"/>
      <c r="F149" s="45"/>
      <c r="G149" s="45"/>
      <c r="H149" s="45"/>
      <c r="I149" s="45"/>
      <c r="J149" s="45"/>
      <c r="K149" s="48">
        <v>220</v>
      </c>
      <c r="L149" s="45"/>
      <c r="M149" s="45"/>
      <c r="N149" s="45"/>
      <c r="O149" s="52">
        <f>SUM(Table3[[#This Row],[GPF]:[अन्य 3]])</f>
        <v>220</v>
      </c>
    </row>
    <row r="150" spans="1:15" ht="20.100000000000001" customHeight="1" x14ac:dyDescent="0.25">
      <c r="A150" s="51" t="str">
        <f>IF(Table3[[#This Row],[नाम]]="","",ROWS($A$1:A147))</f>
        <v/>
      </c>
      <c r="B150" s="47" t="str">
        <f>PROPER(IF(Table1[[#This Row],[नाम]]="","",Table1[[#This Row],[नाम]]))</f>
        <v/>
      </c>
      <c r="C150" s="45"/>
      <c r="D150" s="45"/>
      <c r="E150" s="45"/>
      <c r="F150" s="45"/>
      <c r="G150" s="45"/>
      <c r="H150" s="45"/>
      <c r="I150" s="45"/>
      <c r="J150" s="45"/>
      <c r="K150" s="48">
        <v>220</v>
      </c>
      <c r="L150" s="45"/>
      <c r="M150" s="45"/>
      <c r="N150" s="45"/>
      <c r="O150" s="52">
        <f>SUM(Table3[[#This Row],[GPF]:[अन्य 3]])</f>
        <v>220</v>
      </c>
    </row>
    <row r="151" spans="1:15" ht="20.100000000000001" customHeight="1" x14ac:dyDescent="0.25">
      <c r="A151" s="51" t="str">
        <f>IF(Table3[[#This Row],[नाम]]="","",ROWS($A$1:A148))</f>
        <v/>
      </c>
      <c r="B151" s="47" t="str">
        <f>PROPER(IF(Table1[[#This Row],[नाम]]="","",Table1[[#This Row],[नाम]]))</f>
        <v/>
      </c>
      <c r="C151" s="45"/>
      <c r="D151" s="45"/>
      <c r="E151" s="45"/>
      <c r="F151" s="45"/>
      <c r="G151" s="45"/>
      <c r="H151" s="45"/>
      <c r="I151" s="45"/>
      <c r="J151" s="45"/>
      <c r="K151" s="48">
        <v>220</v>
      </c>
      <c r="L151" s="45"/>
      <c r="M151" s="45"/>
      <c r="N151" s="45"/>
      <c r="O151" s="52">
        <f>SUM(Table3[[#This Row],[GPF]:[अन्य 3]])</f>
        <v>220</v>
      </c>
    </row>
    <row r="152" spans="1:15" ht="20.100000000000001" customHeight="1" x14ac:dyDescent="0.25">
      <c r="A152" s="51" t="str">
        <f>IF(Table3[[#This Row],[नाम]]="","",ROWS($A$1:A149))</f>
        <v/>
      </c>
      <c r="B152" s="47" t="str">
        <f>PROPER(IF(Table1[[#This Row],[नाम]]="","",Table1[[#This Row],[नाम]]))</f>
        <v/>
      </c>
      <c r="C152" s="45"/>
      <c r="D152" s="45"/>
      <c r="E152" s="45"/>
      <c r="F152" s="45"/>
      <c r="G152" s="45"/>
      <c r="H152" s="45"/>
      <c r="I152" s="45"/>
      <c r="J152" s="45"/>
      <c r="K152" s="48">
        <v>220</v>
      </c>
      <c r="L152" s="45"/>
      <c r="M152" s="45"/>
      <c r="N152" s="45"/>
      <c r="O152" s="52">
        <f>SUM(Table3[[#This Row],[GPF]:[अन्य 3]])</f>
        <v>220</v>
      </c>
    </row>
    <row r="153" spans="1:15" ht="20.100000000000001" customHeight="1" x14ac:dyDescent="0.25">
      <c r="A153" s="51" t="str">
        <f>IF(Table3[[#This Row],[नाम]]="","",ROWS($A$1:A150))</f>
        <v/>
      </c>
      <c r="B153" s="47" t="str">
        <f>PROPER(IF(Table1[[#This Row],[नाम]]="","",Table1[[#This Row],[नाम]]))</f>
        <v/>
      </c>
      <c r="C153" s="45"/>
      <c r="D153" s="45"/>
      <c r="E153" s="45"/>
      <c r="F153" s="45"/>
      <c r="G153" s="45"/>
      <c r="H153" s="45"/>
      <c r="I153" s="45"/>
      <c r="J153" s="45"/>
      <c r="K153" s="48">
        <v>220</v>
      </c>
      <c r="L153" s="45"/>
      <c r="M153" s="45"/>
      <c r="N153" s="45"/>
      <c r="O153" s="52">
        <f>SUM(Table3[[#This Row],[GPF]:[अन्य 3]])</f>
        <v>220</v>
      </c>
    </row>
    <row r="154" spans="1:15" ht="20.100000000000001" customHeight="1" x14ac:dyDescent="0.25">
      <c r="A154" s="51" t="str">
        <f>IF(Table3[[#This Row],[नाम]]="","",ROWS($A$1:A151))</f>
        <v/>
      </c>
      <c r="B154" s="47" t="str">
        <f>PROPER(IF(Table1[[#This Row],[नाम]]="","",Table1[[#This Row],[नाम]]))</f>
        <v/>
      </c>
      <c r="C154" s="45"/>
      <c r="D154" s="45"/>
      <c r="E154" s="45"/>
      <c r="F154" s="45"/>
      <c r="G154" s="45"/>
      <c r="H154" s="45"/>
      <c r="I154" s="45"/>
      <c r="J154" s="45"/>
      <c r="K154" s="48">
        <v>220</v>
      </c>
      <c r="L154" s="45"/>
      <c r="M154" s="45"/>
      <c r="N154" s="45"/>
      <c r="O154" s="52">
        <f>SUM(Table3[[#This Row],[GPF]:[अन्य 3]])</f>
        <v>220</v>
      </c>
    </row>
    <row r="155" spans="1:15" ht="20.100000000000001" customHeight="1" x14ac:dyDescent="0.25">
      <c r="A155" s="51" t="str">
        <f>IF(Table3[[#This Row],[नाम]]="","",ROWS($A$1:A152))</f>
        <v/>
      </c>
      <c r="B155" s="47" t="str">
        <f>PROPER(IF(Table1[[#This Row],[नाम]]="","",Table1[[#This Row],[नाम]]))</f>
        <v/>
      </c>
      <c r="C155" s="45"/>
      <c r="D155" s="45"/>
      <c r="E155" s="45"/>
      <c r="F155" s="45"/>
      <c r="G155" s="45"/>
      <c r="H155" s="45"/>
      <c r="I155" s="45"/>
      <c r="J155" s="45"/>
      <c r="K155" s="48">
        <v>220</v>
      </c>
      <c r="L155" s="45"/>
      <c r="M155" s="45"/>
      <c r="N155" s="45"/>
      <c r="O155" s="52">
        <f>SUM(Table3[[#This Row],[GPF]:[अन्य 3]])</f>
        <v>220</v>
      </c>
    </row>
    <row r="156" spans="1:15" ht="20.100000000000001" customHeight="1" x14ac:dyDescent="0.25">
      <c r="A156" s="51" t="str">
        <f>IF(Table3[[#This Row],[नाम]]="","",ROWS($A$1:A153))</f>
        <v/>
      </c>
      <c r="B156" s="47" t="str">
        <f>PROPER(IF(Table1[[#This Row],[नाम]]="","",Table1[[#This Row],[नाम]]))</f>
        <v/>
      </c>
      <c r="C156" s="45"/>
      <c r="D156" s="45"/>
      <c r="E156" s="45"/>
      <c r="F156" s="45"/>
      <c r="G156" s="45"/>
      <c r="H156" s="45"/>
      <c r="I156" s="45"/>
      <c r="J156" s="45"/>
      <c r="K156" s="48">
        <v>220</v>
      </c>
      <c r="L156" s="45"/>
      <c r="M156" s="45"/>
      <c r="N156" s="45"/>
      <c r="O156" s="52">
        <f>SUM(Table3[[#This Row],[GPF]:[अन्य 3]])</f>
        <v>220</v>
      </c>
    </row>
    <row r="157" spans="1:15" ht="20.100000000000001" customHeight="1" x14ac:dyDescent="0.25">
      <c r="A157" s="51" t="str">
        <f>IF(Table3[[#This Row],[नाम]]="","",ROWS($A$1:A154))</f>
        <v/>
      </c>
      <c r="B157" s="47" t="str">
        <f>PROPER(IF(Table1[[#This Row],[नाम]]="","",Table1[[#This Row],[नाम]]))</f>
        <v/>
      </c>
      <c r="C157" s="45"/>
      <c r="D157" s="45"/>
      <c r="E157" s="45"/>
      <c r="F157" s="45"/>
      <c r="G157" s="45"/>
      <c r="H157" s="45"/>
      <c r="I157" s="45"/>
      <c r="J157" s="45"/>
      <c r="K157" s="48">
        <v>220</v>
      </c>
      <c r="L157" s="45"/>
      <c r="M157" s="45"/>
      <c r="N157" s="45"/>
      <c r="O157" s="52">
        <f>SUM(Table3[[#This Row],[GPF]:[अन्य 3]])</f>
        <v>220</v>
      </c>
    </row>
    <row r="158" spans="1:15" ht="20.100000000000001" customHeight="1" x14ac:dyDescent="0.25">
      <c r="A158" s="51" t="str">
        <f>IF(Table3[[#This Row],[नाम]]="","",ROWS($A$1:A155))</f>
        <v/>
      </c>
      <c r="B158" s="47" t="str">
        <f>PROPER(IF(Table1[[#This Row],[नाम]]="","",Table1[[#This Row],[नाम]]))</f>
        <v/>
      </c>
      <c r="C158" s="45"/>
      <c r="D158" s="45"/>
      <c r="E158" s="45"/>
      <c r="F158" s="45"/>
      <c r="G158" s="45"/>
      <c r="H158" s="45"/>
      <c r="I158" s="45"/>
      <c r="J158" s="45"/>
      <c r="K158" s="48">
        <v>220</v>
      </c>
      <c r="L158" s="45"/>
      <c r="M158" s="45"/>
      <c r="N158" s="45"/>
      <c r="O158" s="52">
        <f>SUM(Table3[[#This Row],[GPF]:[अन्य 3]])</f>
        <v>220</v>
      </c>
    </row>
    <row r="159" spans="1:15" ht="20.100000000000001" customHeight="1" x14ac:dyDescent="0.25">
      <c r="A159" s="51" t="str">
        <f>IF(Table3[[#This Row],[नाम]]="","",ROWS($A$1:A156))</f>
        <v/>
      </c>
      <c r="B159" s="47" t="str">
        <f>PROPER(IF(Table1[[#This Row],[नाम]]="","",Table1[[#This Row],[नाम]]))</f>
        <v/>
      </c>
      <c r="C159" s="45"/>
      <c r="D159" s="45"/>
      <c r="E159" s="45"/>
      <c r="F159" s="45"/>
      <c r="G159" s="45"/>
      <c r="H159" s="45"/>
      <c r="I159" s="45"/>
      <c r="J159" s="45"/>
      <c r="K159" s="48">
        <v>220</v>
      </c>
      <c r="L159" s="45"/>
      <c r="M159" s="45"/>
      <c r="N159" s="45"/>
      <c r="O159" s="52">
        <f>SUM(Table3[[#This Row],[GPF]:[अन्य 3]])</f>
        <v>220</v>
      </c>
    </row>
    <row r="160" spans="1:15" ht="20.100000000000001" customHeight="1" x14ac:dyDescent="0.25">
      <c r="A160" s="51" t="str">
        <f>IF(Table3[[#This Row],[नाम]]="","",ROWS($A$1:A157))</f>
        <v/>
      </c>
      <c r="B160" s="47" t="str">
        <f>PROPER(IF(Table1[[#This Row],[नाम]]="","",Table1[[#This Row],[नाम]]))</f>
        <v/>
      </c>
      <c r="C160" s="45"/>
      <c r="D160" s="45"/>
      <c r="E160" s="45"/>
      <c r="F160" s="45"/>
      <c r="G160" s="45"/>
      <c r="H160" s="45"/>
      <c r="I160" s="45"/>
      <c r="J160" s="45"/>
      <c r="K160" s="48">
        <v>220</v>
      </c>
      <c r="L160" s="45"/>
      <c r="M160" s="45"/>
      <c r="N160" s="45"/>
      <c r="O160" s="52">
        <f>SUM(Table3[[#This Row],[GPF]:[अन्य 3]])</f>
        <v>220</v>
      </c>
    </row>
    <row r="161" spans="1:15" ht="20.100000000000001" customHeight="1" x14ac:dyDescent="0.25">
      <c r="A161" s="51" t="str">
        <f>IF(Table3[[#This Row],[नाम]]="","",ROWS($A$1:A158))</f>
        <v/>
      </c>
      <c r="B161" s="47" t="str">
        <f>PROPER(IF(Table1[[#This Row],[नाम]]="","",Table1[[#This Row],[नाम]]))</f>
        <v/>
      </c>
      <c r="C161" s="45"/>
      <c r="D161" s="45"/>
      <c r="E161" s="45"/>
      <c r="F161" s="45"/>
      <c r="G161" s="45"/>
      <c r="H161" s="45"/>
      <c r="I161" s="45"/>
      <c r="J161" s="45"/>
      <c r="K161" s="48">
        <v>220</v>
      </c>
      <c r="L161" s="45"/>
      <c r="M161" s="45"/>
      <c r="N161" s="45"/>
      <c r="O161" s="52">
        <f>SUM(Table3[[#This Row],[GPF]:[अन्य 3]])</f>
        <v>220</v>
      </c>
    </row>
    <row r="162" spans="1:15" ht="20.100000000000001" customHeight="1" x14ac:dyDescent="0.25">
      <c r="A162" s="51" t="str">
        <f>IF(Table3[[#This Row],[नाम]]="","",ROWS($A$1:A159))</f>
        <v/>
      </c>
      <c r="B162" s="47" t="str">
        <f>PROPER(IF(Table1[[#This Row],[नाम]]="","",Table1[[#This Row],[नाम]]))</f>
        <v/>
      </c>
      <c r="C162" s="45"/>
      <c r="D162" s="45"/>
      <c r="E162" s="45"/>
      <c r="F162" s="45"/>
      <c r="G162" s="45"/>
      <c r="H162" s="45"/>
      <c r="I162" s="45"/>
      <c r="J162" s="45"/>
      <c r="K162" s="48">
        <v>220</v>
      </c>
      <c r="L162" s="45"/>
      <c r="M162" s="45"/>
      <c r="N162" s="45"/>
      <c r="O162" s="52">
        <f>SUM(Table3[[#This Row],[GPF]:[अन्य 3]])</f>
        <v>220</v>
      </c>
    </row>
    <row r="163" spans="1:15" ht="20.100000000000001" customHeight="1" x14ac:dyDescent="0.25">
      <c r="A163" s="51" t="str">
        <f>IF(Table3[[#This Row],[नाम]]="","",ROWS($A$1:A160))</f>
        <v/>
      </c>
      <c r="B163" s="47" t="str">
        <f>PROPER(IF(Table1[[#This Row],[नाम]]="","",Table1[[#This Row],[नाम]]))</f>
        <v/>
      </c>
      <c r="C163" s="45"/>
      <c r="D163" s="45"/>
      <c r="E163" s="45"/>
      <c r="F163" s="45"/>
      <c r="G163" s="45"/>
      <c r="H163" s="45"/>
      <c r="I163" s="45"/>
      <c r="J163" s="45"/>
      <c r="K163" s="48">
        <v>220</v>
      </c>
      <c r="L163" s="45"/>
      <c r="M163" s="45"/>
      <c r="N163" s="45"/>
      <c r="O163" s="52">
        <f>SUM(Table3[[#This Row],[GPF]:[अन्य 3]])</f>
        <v>220</v>
      </c>
    </row>
    <row r="164" spans="1:15" ht="20.100000000000001" customHeight="1" x14ac:dyDescent="0.25">
      <c r="A164" s="51" t="str">
        <f>IF(Table3[[#This Row],[नाम]]="","",ROWS($A$1:A161))</f>
        <v/>
      </c>
      <c r="B164" s="47" t="str">
        <f>PROPER(IF(Table1[[#This Row],[नाम]]="","",Table1[[#This Row],[नाम]]))</f>
        <v/>
      </c>
      <c r="C164" s="45"/>
      <c r="D164" s="45"/>
      <c r="E164" s="45"/>
      <c r="F164" s="45"/>
      <c r="G164" s="45"/>
      <c r="H164" s="45"/>
      <c r="I164" s="45"/>
      <c r="J164" s="45"/>
      <c r="K164" s="48">
        <v>220</v>
      </c>
      <c r="L164" s="45"/>
      <c r="M164" s="45"/>
      <c r="N164" s="45"/>
      <c r="O164" s="52">
        <f>SUM(Table3[[#This Row],[GPF]:[अन्य 3]])</f>
        <v>220</v>
      </c>
    </row>
    <row r="165" spans="1:15" ht="20.100000000000001" customHeight="1" x14ac:dyDescent="0.25">
      <c r="A165" s="51" t="str">
        <f>IF(Table3[[#This Row],[नाम]]="","",ROWS($A$1:A162))</f>
        <v/>
      </c>
      <c r="B165" s="47" t="str">
        <f>PROPER(IF(Table1[[#This Row],[नाम]]="","",Table1[[#This Row],[नाम]]))</f>
        <v/>
      </c>
      <c r="C165" s="45"/>
      <c r="D165" s="45"/>
      <c r="E165" s="45"/>
      <c r="F165" s="45"/>
      <c r="G165" s="45"/>
      <c r="H165" s="45"/>
      <c r="I165" s="45"/>
      <c r="J165" s="45"/>
      <c r="K165" s="48">
        <v>220</v>
      </c>
      <c r="L165" s="45"/>
      <c r="M165" s="45"/>
      <c r="N165" s="45"/>
      <c r="O165" s="52">
        <f>SUM(Table3[[#This Row],[GPF]:[अन्य 3]])</f>
        <v>220</v>
      </c>
    </row>
    <row r="166" spans="1:15" ht="20.100000000000001" customHeight="1" x14ac:dyDescent="0.25">
      <c r="A166" s="51" t="str">
        <f>IF(Table3[[#This Row],[नाम]]="","",ROWS($A$1:A163))</f>
        <v/>
      </c>
      <c r="B166" s="47" t="str">
        <f>PROPER(IF(Table1[[#This Row],[नाम]]="","",Table1[[#This Row],[नाम]]))</f>
        <v/>
      </c>
      <c r="C166" s="45"/>
      <c r="D166" s="45"/>
      <c r="E166" s="45"/>
      <c r="F166" s="45"/>
      <c r="G166" s="45"/>
      <c r="H166" s="45"/>
      <c r="I166" s="45"/>
      <c r="J166" s="45"/>
      <c r="K166" s="48">
        <v>220</v>
      </c>
      <c r="L166" s="45"/>
      <c r="M166" s="45"/>
      <c r="N166" s="45"/>
      <c r="O166" s="52">
        <f>SUM(Table3[[#This Row],[GPF]:[अन्य 3]])</f>
        <v>220</v>
      </c>
    </row>
    <row r="167" spans="1:15" ht="20.100000000000001" customHeight="1" x14ac:dyDescent="0.25">
      <c r="A167" s="51" t="str">
        <f>IF(Table3[[#This Row],[नाम]]="","",ROWS($A$1:A164))</f>
        <v/>
      </c>
      <c r="B167" s="47" t="str">
        <f>PROPER(IF(Table1[[#This Row],[नाम]]="","",Table1[[#This Row],[नाम]]))</f>
        <v/>
      </c>
      <c r="C167" s="45"/>
      <c r="D167" s="45"/>
      <c r="E167" s="45"/>
      <c r="F167" s="45"/>
      <c r="G167" s="45"/>
      <c r="H167" s="45"/>
      <c r="I167" s="45"/>
      <c r="J167" s="45"/>
      <c r="K167" s="48">
        <v>220</v>
      </c>
      <c r="L167" s="45"/>
      <c r="M167" s="45"/>
      <c r="N167" s="45"/>
      <c r="O167" s="52">
        <f>SUM(Table3[[#This Row],[GPF]:[अन्य 3]])</f>
        <v>220</v>
      </c>
    </row>
    <row r="168" spans="1:15" ht="20.100000000000001" customHeight="1" x14ac:dyDescent="0.25">
      <c r="A168" s="51" t="str">
        <f>IF(Table3[[#This Row],[नाम]]="","",ROWS($A$1:A165))</f>
        <v/>
      </c>
      <c r="B168" s="47" t="str">
        <f>PROPER(IF(Table1[[#This Row],[नाम]]="","",Table1[[#This Row],[नाम]]))</f>
        <v/>
      </c>
      <c r="C168" s="45"/>
      <c r="D168" s="45"/>
      <c r="E168" s="45"/>
      <c r="F168" s="45"/>
      <c r="G168" s="45"/>
      <c r="H168" s="45"/>
      <c r="I168" s="45"/>
      <c r="J168" s="45"/>
      <c r="K168" s="48">
        <v>220</v>
      </c>
      <c r="L168" s="45"/>
      <c r="M168" s="45"/>
      <c r="N168" s="45"/>
      <c r="O168" s="52">
        <f>SUM(Table3[[#This Row],[GPF]:[अन्य 3]])</f>
        <v>220</v>
      </c>
    </row>
    <row r="169" spans="1:15" ht="20.100000000000001" customHeight="1" x14ac:dyDescent="0.25">
      <c r="A169" s="51" t="str">
        <f>IF(Table3[[#This Row],[नाम]]="","",ROWS($A$1:A166))</f>
        <v/>
      </c>
      <c r="B169" s="47" t="str">
        <f>PROPER(IF(Table1[[#This Row],[नाम]]="","",Table1[[#This Row],[नाम]]))</f>
        <v/>
      </c>
      <c r="C169" s="45"/>
      <c r="D169" s="45"/>
      <c r="E169" s="45"/>
      <c r="F169" s="45"/>
      <c r="G169" s="45"/>
      <c r="H169" s="45"/>
      <c r="I169" s="45"/>
      <c r="J169" s="45"/>
      <c r="K169" s="48">
        <v>220</v>
      </c>
      <c r="L169" s="45"/>
      <c r="M169" s="45"/>
      <c r="N169" s="45"/>
      <c r="O169" s="52">
        <f>SUM(Table3[[#This Row],[GPF]:[अन्य 3]])</f>
        <v>220</v>
      </c>
    </row>
    <row r="170" spans="1:15" ht="20.100000000000001" customHeight="1" x14ac:dyDescent="0.25">
      <c r="A170" s="51" t="str">
        <f>IF(Table3[[#This Row],[नाम]]="","",ROWS($A$1:A167))</f>
        <v/>
      </c>
      <c r="B170" s="47" t="str">
        <f>PROPER(IF(Table1[[#This Row],[नाम]]="","",Table1[[#This Row],[नाम]]))</f>
        <v/>
      </c>
      <c r="C170" s="45"/>
      <c r="D170" s="45"/>
      <c r="E170" s="45"/>
      <c r="F170" s="45"/>
      <c r="G170" s="45"/>
      <c r="H170" s="45"/>
      <c r="I170" s="45"/>
      <c r="J170" s="45"/>
      <c r="K170" s="48">
        <v>220</v>
      </c>
      <c r="L170" s="45"/>
      <c r="M170" s="45"/>
      <c r="N170" s="45"/>
      <c r="O170" s="52">
        <f>SUM(Table3[[#This Row],[GPF]:[अन्य 3]])</f>
        <v>220</v>
      </c>
    </row>
    <row r="171" spans="1:15" ht="20.100000000000001" customHeight="1" x14ac:dyDescent="0.25">
      <c r="A171" s="51" t="str">
        <f>IF(Table3[[#This Row],[नाम]]="","",ROWS($A$1:A168))</f>
        <v/>
      </c>
      <c r="B171" s="47" t="str">
        <f>PROPER(IF(Table1[[#This Row],[नाम]]="","",Table1[[#This Row],[नाम]]))</f>
        <v/>
      </c>
      <c r="C171" s="45"/>
      <c r="D171" s="45"/>
      <c r="E171" s="45"/>
      <c r="F171" s="45"/>
      <c r="G171" s="45"/>
      <c r="H171" s="45"/>
      <c r="I171" s="45"/>
      <c r="J171" s="45"/>
      <c r="K171" s="48">
        <v>220</v>
      </c>
      <c r="L171" s="45"/>
      <c r="M171" s="45"/>
      <c r="N171" s="45"/>
      <c r="O171" s="52">
        <f>SUM(Table3[[#This Row],[GPF]:[अन्य 3]])</f>
        <v>220</v>
      </c>
    </row>
    <row r="172" spans="1:15" ht="20.100000000000001" customHeight="1" x14ac:dyDescent="0.25">
      <c r="A172" s="51" t="str">
        <f>IF(Table3[[#This Row],[नाम]]="","",ROWS($A$1:A169))</f>
        <v/>
      </c>
      <c r="B172" s="47" t="str">
        <f>PROPER(IF(Table1[[#This Row],[नाम]]="","",Table1[[#This Row],[नाम]]))</f>
        <v/>
      </c>
      <c r="C172" s="45"/>
      <c r="D172" s="45"/>
      <c r="E172" s="45"/>
      <c r="F172" s="45"/>
      <c r="G172" s="45"/>
      <c r="H172" s="45"/>
      <c r="I172" s="45"/>
      <c r="J172" s="45"/>
      <c r="K172" s="48">
        <v>220</v>
      </c>
      <c r="L172" s="45"/>
      <c r="M172" s="45"/>
      <c r="N172" s="45"/>
      <c r="O172" s="52">
        <f>SUM(Table3[[#This Row],[GPF]:[अन्य 3]])</f>
        <v>220</v>
      </c>
    </row>
    <row r="173" spans="1:15" ht="20.100000000000001" customHeight="1" x14ac:dyDescent="0.25">
      <c r="A173" s="51" t="str">
        <f>IF(Table3[[#This Row],[नाम]]="","",ROWS($A$1:A170))</f>
        <v/>
      </c>
      <c r="B173" s="47" t="str">
        <f>PROPER(IF(Table1[[#This Row],[नाम]]="","",Table1[[#This Row],[नाम]]))</f>
        <v/>
      </c>
      <c r="C173" s="45"/>
      <c r="D173" s="45"/>
      <c r="E173" s="45"/>
      <c r="F173" s="45"/>
      <c r="G173" s="45"/>
      <c r="H173" s="45"/>
      <c r="I173" s="45"/>
      <c r="J173" s="45"/>
      <c r="K173" s="48">
        <v>220</v>
      </c>
      <c r="L173" s="45"/>
      <c r="M173" s="45"/>
      <c r="N173" s="45"/>
      <c r="O173" s="52">
        <f>SUM(Table3[[#This Row],[GPF]:[अन्य 3]])</f>
        <v>220</v>
      </c>
    </row>
    <row r="174" spans="1:15" ht="20.100000000000001" customHeight="1" x14ac:dyDescent="0.25">
      <c r="A174" s="51" t="str">
        <f>IF(Table3[[#This Row],[नाम]]="","",ROWS($A$1:A171))</f>
        <v/>
      </c>
      <c r="B174" s="47" t="str">
        <f>PROPER(IF(Table1[[#This Row],[नाम]]="","",Table1[[#This Row],[नाम]]))</f>
        <v/>
      </c>
      <c r="C174" s="45"/>
      <c r="D174" s="45"/>
      <c r="E174" s="45"/>
      <c r="F174" s="45"/>
      <c r="G174" s="45"/>
      <c r="H174" s="45"/>
      <c r="I174" s="45"/>
      <c r="J174" s="45"/>
      <c r="K174" s="48">
        <v>220</v>
      </c>
      <c r="L174" s="45"/>
      <c r="M174" s="45"/>
      <c r="N174" s="45"/>
      <c r="O174" s="52">
        <f>SUM(Table3[[#This Row],[GPF]:[अन्य 3]])</f>
        <v>220</v>
      </c>
    </row>
    <row r="175" spans="1:15" ht="20.100000000000001" customHeight="1" x14ac:dyDescent="0.25">
      <c r="A175" s="51" t="str">
        <f>IF(Table3[[#This Row],[नाम]]="","",ROWS($A$1:A172))</f>
        <v/>
      </c>
      <c r="B175" s="47" t="str">
        <f>PROPER(IF(Table1[[#This Row],[नाम]]="","",Table1[[#This Row],[नाम]]))</f>
        <v/>
      </c>
      <c r="C175" s="45"/>
      <c r="D175" s="45"/>
      <c r="E175" s="45"/>
      <c r="F175" s="45"/>
      <c r="G175" s="45"/>
      <c r="H175" s="45"/>
      <c r="I175" s="45"/>
      <c r="J175" s="45"/>
      <c r="K175" s="48">
        <v>220</v>
      </c>
      <c r="L175" s="45"/>
      <c r="M175" s="45"/>
      <c r="N175" s="45"/>
      <c r="O175" s="52">
        <f>SUM(Table3[[#This Row],[GPF]:[अन्य 3]])</f>
        <v>220</v>
      </c>
    </row>
    <row r="176" spans="1:15" ht="20.100000000000001" customHeight="1" x14ac:dyDescent="0.25">
      <c r="A176" s="51" t="str">
        <f>IF(Table3[[#This Row],[नाम]]="","",ROWS($A$1:A173))</f>
        <v/>
      </c>
      <c r="B176" s="47" t="str">
        <f>PROPER(IF(Table1[[#This Row],[नाम]]="","",Table1[[#This Row],[नाम]]))</f>
        <v/>
      </c>
      <c r="C176" s="45"/>
      <c r="D176" s="45"/>
      <c r="E176" s="45"/>
      <c r="F176" s="45"/>
      <c r="G176" s="45"/>
      <c r="H176" s="45"/>
      <c r="I176" s="45"/>
      <c r="J176" s="45"/>
      <c r="K176" s="48">
        <v>220</v>
      </c>
      <c r="L176" s="45"/>
      <c r="M176" s="45"/>
      <c r="N176" s="45"/>
      <c r="O176" s="52">
        <f>SUM(Table3[[#This Row],[GPF]:[अन्य 3]])</f>
        <v>220</v>
      </c>
    </row>
    <row r="177" spans="1:15" ht="20.100000000000001" customHeight="1" x14ac:dyDescent="0.25">
      <c r="A177" s="51" t="str">
        <f>IF(Table3[[#This Row],[नाम]]="","",ROWS($A$1:A174))</f>
        <v/>
      </c>
      <c r="B177" s="47" t="str">
        <f>PROPER(IF(Table1[[#This Row],[नाम]]="","",Table1[[#This Row],[नाम]]))</f>
        <v/>
      </c>
      <c r="C177" s="45"/>
      <c r="D177" s="45"/>
      <c r="E177" s="45"/>
      <c r="F177" s="45"/>
      <c r="G177" s="45"/>
      <c r="H177" s="45"/>
      <c r="I177" s="45"/>
      <c r="J177" s="45"/>
      <c r="K177" s="48">
        <v>220</v>
      </c>
      <c r="L177" s="45"/>
      <c r="M177" s="45"/>
      <c r="N177" s="45"/>
      <c r="O177" s="52">
        <f>SUM(Table3[[#This Row],[GPF]:[अन्य 3]])</f>
        <v>220</v>
      </c>
    </row>
    <row r="178" spans="1:15" ht="20.100000000000001" customHeight="1" x14ac:dyDescent="0.25">
      <c r="A178" s="51" t="str">
        <f>IF(Table3[[#This Row],[नाम]]="","",ROWS($A$1:A175))</f>
        <v/>
      </c>
      <c r="B178" s="47" t="str">
        <f>PROPER(IF(Table1[[#This Row],[नाम]]="","",Table1[[#This Row],[नाम]]))</f>
        <v/>
      </c>
      <c r="C178" s="45"/>
      <c r="D178" s="45"/>
      <c r="E178" s="45"/>
      <c r="F178" s="45"/>
      <c r="G178" s="45"/>
      <c r="H178" s="45"/>
      <c r="I178" s="45"/>
      <c r="J178" s="45"/>
      <c r="K178" s="48">
        <v>220</v>
      </c>
      <c r="L178" s="45"/>
      <c r="M178" s="45"/>
      <c r="N178" s="45"/>
      <c r="O178" s="52">
        <f>SUM(Table3[[#This Row],[GPF]:[अन्य 3]])</f>
        <v>220</v>
      </c>
    </row>
    <row r="179" spans="1:15" ht="20.100000000000001" customHeight="1" x14ac:dyDescent="0.25">
      <c r="A179" s="51" t="str">
        <f>IF(Table3[[#This Row],[नाम]]="","",ROWS($A$1:A176))</f>
        <v/>
      </c>
      <c r="B179" s="47" t="str">
        <f>PROPER(IF(Table1[[#This Row],[नाम]]="","",Table1[[#This Row],[नाम]]))</f>
        <v/>
      </c>
      <c r="C179" s="45"/>
      <c r="D179" s="45"/>
      <c r="E179" s="45"/>
      <c r="F179" s="45"/>
      <c r="G179" s="45"/>
      <c r="H179" s="45"/>
      <c r="I179" s="45"/>
      <c r="J179" s="45"/>
      <c r="K179" s="48">
        <v>220</v>
      </c>
      <c r="L179" s="45"/>
      <c r="M179" s="45"/>
      <c r="N179" s="45"/>
      <c r="O179" s="52">
        <f>SUM(Table3[[#This Row],[GPF]:[अन्य 3]])</f>
        <v>220</v>
      </c>
    </row>
    <row r="180" spans="1:15" ht="20.100000000000001" customHeight="1" x14ac:dyDescent="0.25">
      <c r="A180" s="51" t="str">
        <f>IF(Table3[[#This Row],[नाम]]="","",ROWS($A$1:A177))</f>
        <v/>
      </c>
      <c r="B180" s="47" t="str">
        <f>PROPER(IF(Table1[[#This Row],[नाम]]="","",Table1[[#This Row],[नाम]]))</f>
        <v/>
      </c>
      <c r="C180" s="45"/>
      <c r="D180" s="45"/>
      <c r="E180" s="45"/>
      <c r="F180" s="45"/>
      <c r="G180" s="45"/>
      <c r="H180" s="45"/>
      <c r="I180" s="45"/>
      <c r="J180" s="45"/>
      <c r="K180" s="48">
        <v>220</v>
      </c>
      <c r="L180" s="45"/>
      <c r="M180" s="45"/>
      <c r="N180" s="45"/>
      <c r="O180" s="52">
        <f>SUM(Table3[[#This Row],[GPF]:[अन्य 3]])</f>
        <v>220</v>
      </c>
    </row>
    <row r="181" spans="1:15" ht="20.100000000000001" customHeight="1" x14ac:dyDescent="0.25">
      <c r="A181" s="51" t="str">
        <f>IF(Table3[[#This Row],[नाम]]="","",ROWS($A$1:A178))</f>
        <v/>
      </c>
      <c r="B181" s="47" t="str">
        <f>PROPER(IF(Table1[[#This Row],[नाम]]="","",Table1[[#This Row],[नाम]]))</f>
        <v/>
      </c>
      <c r="C181" s="45"/>
      <c r="D181" s="45"/>
      <c r="E181" s="45"/>
      <c r="F181" s="45"/>
      <c r="G181" s="45"/>
      <c r="H181" s="45"/>
      <c r="I181" s="45"/>
      <c r="J181" s="45"/>
      <c r="K181" s="48">
        <v>220</v>
      </c>
      <c r="L181" s="45"/>
      <c r="M181" s="45"/>
      <c r="N181" s="45"/>
      <c r="O181" s="52">
        <f>SUM(Table3[[#This Row],[GPF]:[अन्य 3]])</f>
        <v>220</v>
      </c>
    </row>
    <row r="182" spans="1:15" ht="20.100000000000001" customHeight="1" x14ac:dyDescent="0.25">
      <c r="A182" s="51" t="str">
        <f>IF(Table3[[#This Row],[नाम]]="","",ROWS($A$1:A179))</f>
        <v/>
      </c>
      <c r="B182" s="47" t="str">
        <f>PROPER(IF(Table1[[#This Row],[नाम]]="","",Table1[[#This Row],[नाम]]))</f>
        <v/>
      </c>
      <c r="C182" s="45"/>
      <c r="D182" s="45"/>
      <c r="E182" s="45"/>
      <c r="F182" s="45"/>
      <c r="G182" s="45"/>
      <c r="H182" s="45"/>
      <c r="I182" s="45"/>
      <c r="J182" s="45"/>
      <c r="K182" s="48">
        <v>220</v>
      </c>
      <c r="L182" s="45"/>
      <c r="M182" s="45"/>
      <c r="N182" s="45"/>
      <c r="O182" s="52">
        <f>SUM(Table3[[#This Row],[GPF]:[अन्य 3]])</f>
        <v>220</v>
      </c>
    </row>
    <row r="183" spans="1:15" ht="20.100000000000001" customHeight="1" x14ac:dyDescent="0.25">
      <c r="A183" s="51" t="str">
        <f>IF(Table3[[#This Row],[नाम]]="","",ROWS($A$1:A180))</f>
        <v/>
      </c>
      <c r="B183" s="47" t="str">
        <f>PROPER(IF(Table1[[#This Row],[नाम]]="","",Table1[[#This Row],[नाम]]))</f>
        <v/>
      </c>
      <c r="C183" s="45"/>
      <c r="D183" s="45"/>
      <c r="E183" s="45"/>
      <c r="F183" s="45"/>
      <c r="G183" s="45"/>
      <c r="H183" s="45"/>
      <c r="I183" s="45"/>
      <c r="J183" s="45"/>
      <c r="K183" s="48">
        <v>220</v>
      </c>
      <c r="L183" s="45"/>
      <c r="M183" s="45"/>
      <c r="N183" s="45"/>
      <c r="O183" s="52">
        <f>SUM(Table3[[#This Row],[GPF]:[अन्य 3]])</f>
        <v>220</v>
      </c>
    </row>
    <row r="184" spans="1:15" ht="20.100000000000001" customHeight="1" x14ac:dyDescent="0.25">
      <c r="A184" s="51" t="str">
        <f>IF(Table3[[#This Row],[नाम]]="","",ROWS($A$1:A181))</f>
        <v/>
      </c>
      <c r="B184" s="47" t="str">
        <f>PROPER(IF(Table1[[#This Row],[नाम]]="","",Table1[[#This Row],[नाम]]))</f>
        <v/>
      </c>
      <c r="C184" s="45"/>
      <c r="D184" s="45"/>
      <c r="E184" s="45"/>
      <c r="F184" s="45"/>
      <c r="G184" s="45"/>
      <c r="H184" s="45"/>
      <c r="I184" s="45"/>
      <c r="J184" s="45"/>
      <c r="K184" s="48">
        <v>220</v>
      </c>
      <c r="L184" s="45"/>
      <c r="M184" s="45"/>
      <c r="N184" s="45"/>
      <c r="O184" s="52">
        <f>SUM(Table3[[#This Row],[GPF]:[अन्य 3]])</f>
        <v>220</v>
      </c>
    </row>
    <row r="185" spans="1:15" ht="20.100000000000001" customHeight="1" x14ac:dyDescent="0.25">
      <c r="A185" s="51" t="str">
        <f>IF(Table3[[#This Row],[नाम]]="","",ROWS($A$1:A182))</f>
        <v/>
      </c>
      <c r="B185" s="47" t="str">
        <f>PROPER(IF(Table1[[#This Row],[नाम]]="","",Table1[[#This Row],[नाम]]))</f>
        <v/>
      </c>
      <c r="C185" s="45"/>
      <c r="D185" s="45"/>
      <c r="E185" s="45"/>
      <c r="F185" s="45"/>
      <c r="G185" s="45"/>
      <c r="H185" s="45"/>
      <c r="I185" s="45"/>
      <c r="J185" s="45"/>
      <c r="K185" s="48">
        <v>220</v>
      </c>
      <c r="L185" s="45"/>
      <c r="M185" s="45"/>
      <c r="N185" s="45"/>
      <c r="O185" s="52">
        <f>SUM(Table3[[#This Row],[GPF]:[अन्य 3]])</f>
        <v>220</v>
      </c>
    </row>
    <row r="186" spans="1:15" ht="20.100000000000001" customHeight="1" x14ac:dyDescent="0.25">
      <c r="A186" s="51" t="str">
        <f>IF(Table3[[#This Row],[नाम]]="","",ROWS($A$1:A183))</f>
        <v/>
      </c>
      <c r="B186" s="47" t="str">
        <f>PROPER(IF(Table1[[#This Row],[नाम]]="","",Table1[[#This Row],[नाम]]))</f>
        <v/>
      </c>
      <c r="C186" s="45"/>
      <c r="D186" s="45"/>
      <c r="E186" s="45"/>
      <c r="F186" s="45"/>
      <c r="G186" s="45"/>
      <c r="H186" s="45"/>
      <c r="I186" s="45"/>
      <c r="J186" s="45"/>
      <c r="K186" s="48">
        <v>220</v>
      </c>
      <c r="L186" s="45"/>
      <c r="M186" s="45"/>
      <c r="N186" s="45"/>
      <c r="O186" s="52">
        <f>SUM(Table3[[#This Row],[GPF]:[अन्य 3]])</f>
        <v>220</v>
      </c>
    </row>
    <row r="187" spans="1:15" ht="20.100000000000001" customHeight="1" x14ac:dyDescent="0.25">
      <c r="A187" s="51" t="str">
        <f>IF(Table3[[#This Row],[नाम]]="","",ROWS($A$1:A184))</f>
        <v/>
      </c>
      <c r="B187" s="47" t="str">
        <f>PROPER(IF(Table1[[#This Row],[नाम]]="","",Table1[[#This Row],[नाम]]))</f>
        <v/>
      </c>
      <c r="C187" s="45"/>
      <c r="D187" s="45"/>
      <c r="E187" s="45"/>
      <c r="F187" s="45"/>
      <c r="G187" s="45"/>
      <c r="H187" s="45"/>
      <c r="I187" s="45"/>
      <c r="J187" s="45"/>
      <c r="K187" s="48">
        <v>220</v>
      </c>
      <c r="L187" s="45"/>
      <c r="M187" s="45"/>
      <c r="N187" s="45"/>
      <c r="O187" s="52">
        <f>SUM(Table3[[#This Row],[GPF]:[अन्य 3]])</f>
        <v>220</v>
      </c>
    </row>
    <row r="188" spans="1:15" ht="20.100000000000001" customHeight="1" x14ac:dyDescent="0.25">
      <c r="A188" s="51" t="str">
        <f>IF(Table3[[#This Row],[नाम]]="","",ROWS($A$1:A185))</f>
        <v/>
      </c>
      <c r="B188" s="47" t="str">
        <f>PROPER(IF(Table1[[#This Row],[नाम]]="","",Table1[[#This Row],[नाम]]))</f>
        <v/>
      </c>
      <c r="C188" s="45"/>
      <c r="D188" s="45"/>
      <c r="E188" s="45"/>
      <c r="F188" s="45"/>
      <c r="G188" s="45"/>
      <c r="H188" s="45"/>
      <c r="I188" s="45"/>
      <c r="J188" s="45"/>
      <c r="K188" s="48">
        <v>220</v>
      </c>
      <c r="L188" s="45"/>
      <c r="M188" s="45"/>
      <c r="N188" s="45"/>
      <c r="O188" s="52">
        <f>SUM(Table3[[#This Row],[GPF]:[अन्य 3]])</f>
        <v>220</v>
      </c>
    </row>
    <row r="189" spans="1:15" ht="20.100000000000001" customHeight="1" x14ac:dyDescent="0.25">
      <c r="A189" s="51" t="str">
        <f>IF(Table3[[#This Row],[नाम]]="","",ROWS($A$1:A186))</f>
        <v/>
      </c>
      <c r="B189" s="47" t="str">
        <f>PROPER(IF(Table1[[#This Row],[नाम]]="","",Table1[[#This Row],[नाम]]))</f>
        <v/>
      </c>
      <c r="C189" s="45"/>
      <c r="D189" s="45"/>
      <c r="E189" s="45"/>
      <c r="F189" s="45"/>
      <c r="G189" s="45"/>
      <c r="H189" s="45"/>
      <c r="I189" s="45"/>
      <c r="J189" s="45"/>
      <c r="K189" s="48">
        <v>220</v>
      </c>
      <c r="L189" s="45"/>
      <c r="M189" s="45"/>
      <c r="N189" s="45"/>
      <c r="O189" s="52">
        <f>SUM(Table3[[#This Row],[GPF]:[अन्य 3]])</f>
        <v>220</v>
      </c>
    </row>
    <row r="190" spans="1:15" ht="20.100000000000001" customHeight="1" x14ac:dyDescent="0.25">
      <c r="A190" s="51" t="str">
        <f>IF(Table3[[#This Row],[नाम]]="","",ROWS($A$1:A187))</f>
        <v/>
      </c>
      <c r="B190" s="47" t="str">
        <f>PROPER(IF(Table1[[#This Row],[नाम]]="","",Table1[[#This Row],[नाम]]))</f>
        <v/>
      </c>
      <c r="C190" s="45"/>
      <c r="D190" s="45"/>
      <c r="E190" s="45"/>
      <c r="F190" s="45"/>
      <c r="G190" s="45"/>
      <c r="H190" s="45"/>
      <c r="I190" s="45"/>
      <c r="J190" s="45"/>
      <c r="K190" s="48">
        <v>220</v>
      </c>
      <c r="L190" s="45"/>
      <c r="M190" s="45"/>
      <c r="N190" s="45"/>
      <c r="O190" s="52">
        <f>SUM(Table3[[#This Row],[GPF]:[अन्य 3]])</f>
        <v>220</v>
      </c>
    </row>
    <row r="191" spans="1:15" ht="20.100000000000001" customHeight="1" x14ac:dyDescent="0.25">
      <c r="A191" s="51" t="str">
        <f>IF(Table3[[#This Row],[नाम]]="","",ROWS($A$1:A188))</f>
        <v/>
      </c>
      <c r="B191" s="47" t="str">
        <f>PROPER(IF(Table1[[#This Row],[नाम]]="","",Table1[[#This Row],[नाम]]))</f>
        <v/>
      </c>
      <c r="C191" s="45"/>
      <c r="D191" s="45"/>
      <c r="E191" s="45"/>
      <c r="F191" s="45"/>
      <c r="G191" s="45"/>
      <c r="H191" s="45"/>
      <c r="I191" s="45"/>
      <c r="J191" s="45"/>
      <c r="K191" s="48">
        <v>220</v>
      </c>
      <c r="L191" s="45"/>
      <c r="M191" s="45"/>
      <c r="N191" s="45"/>
      <c r="O191" s="52">
        <f>SUM(Table3[[#This Row],[GPF]:[अन्य 3]])</f>
        <v>220</v>
      </c>
    </row>
    <row r="192" spans="1:15" ht="20.100000000000001" customHeight="1" x14ac:dyDescent="0.25">
      <c r="A192" s="51" t="str">
        <f>IF(Table3[[#This Row],[नाम]]="","",ROWS($A$1:A189))</f>
        <v/>
      </c>
      <c r="B192" s="47" t="str">
        <f>PROPER(IF(Table1[[#This Row],[नाम]]="","",Table1[[#This Row],[नाम]]))</f>
        <v/>
      </c>
      <c r="C192" s="45"/>
      <c r="D192" s="45"/>
      <c r="E192" s="45"/>
      <c r="F192" s="45"/>
      <c r="G192" s="45"/>
      <c r="H192" s="45"/>
      <c r="I192" s="45"/>
      <c r="J192" s="45"/>
      <c r="K192" s="48">
        <v>220</v>
      </c>
      <c r="L192" s="45"/>
      <c r="M192" s="45"/>
      <c r="N192" s="45"/>
      <c r="O192" s="52">
        <f>SUM(Table3[[#This Row],[GPF]:[अन्य 3]])</f>
        <v>220</v>
      </c>
    </row>
    <row r="193" spans="1:15" ht="20.100000000000001" customHeight="1" x14ac:dyDescent="0.25">
      <c r="A193" s="51" t="str">
        <f>IF(Table3[[#This Row],[नाम]]="","",ROWS($A$1:A190))</f>
        <v/>
      </c>
      <c r="B193" s="47" t="str">
        <f>PROPER(IF(Table1[[#This Row],[नाम]]="","",Table1[[#This Row],[नाम]]))</f>
        <v/>
      </c>
      <c r="C193" s="45"/>
      <c r="D193" s="45"/>
      <c r="E193" s="45"/>
      <c r="F193" s="45"/>
      <c r="G193" s="45"/>
      <c r="H193" s="45"/>
      <c r="I193" s="45"/>
      <c r="J193" s="45"/>
      <c r="K193" s="48">
        <v>220</v>
      </c>
      <c r="L193" s="45"/>
      <c r="M193" s="45"/>
      <c r="N193" s="45"/>
      <c r="O193" s="52">
        <f>SUM(Table3[[#This Row],[GPF]:[अन्य 3]])</f>
        <v>220</v>
      </c>
    </row>
    <row r="194" spans="1:15" ht="20.100000000000001" customHeight="1" x14ac:dyDescent="0.25">
      <c r="A194" s="51" t="str">
        <f>IF(Table3[[#This Row],[नाम]]="","",ROWS($A$1:A191))</f>
        <v/>
      </c>
      <c r="B194" s="47" t="str">
        <f>PROPER(IF(Table1[[#This Row],[नाम]]="","",Table1[[#This Row],[नाम]]))</f>
        <v/>
      </c>
      <c r="C194" s="45"/>
      <c r="D194" s="45"/>
      <c r="E194" s="45"/>
      <c r="F194" s="45"/>
      <c r="G194" s="45"/>
      <c r="H194" s="45"/>
      <c r="I194" s="45"/>
      <c r="J194" s="45"/>
      <c r="K194" s="48">
        <v>220</v>
      </c>
      <c r="L194" s="45"/>
      <c r="M194" s="45"/>
      <c r="N194" s="45"/>
      <c r="O194" s="52">
        <f>SUM(Table3[[#This Row],[GPF]:[अन्य 3]])</f>
        <v>220</v>
      </c>
    </row>
    <row r="195" spans="1:15" ht="20.100000000000001" customHeight="1" x14ac:dyDescent="0.25">
      <c r="A195" s="51" t="str">
        <f>IF(Table3[[#This Row],[नाम]]="","",ROWS($A$1:A192))</f>
        <v/>
      </c>
      <c r="B195" s="47" t="str">
        <f>PROPER(IF(Table1[[#This Row],[नाम]]="","",Table1[[#This Row],[नाम]]))</f>
        <v/>
      </c>
      <c r="C195" s="45"/>
      <c r="D195" s="45"/>
      <c r="E195" s="45"/>
      <c r="F195" s="45"/>
      <c r="G195" s="45"/>
      <c r="H195" s="45"/>
      <c r="I195" s="45"/>
      <c r="J195" s="45"/>
      <c r="K195" s="48">
        <v>220</v>
      </c>
      <c r="L195" s="45"/>
      <c r="M195" s="45"/>
      <c r="N195" s="45"/>
      <c r="O195" s="52">
        <f>SUM(Table3[[#This Row],[GPF]:[अन्य 3]])</f>
        <v>220</v>
      </c>
    </row>
    <row r="196" spans="1:15" ht="20.100000000000001" customHeight="1" x14ac:dyDescent="0.25">
      <c r="A196" s="51" t="str">
        <f>IF(Table3[[#This Row],[नाम]]="","",ROWS($A$1:A193))</f>
        <v/>
      </c>
      <c r="B196" s="47" t="str">
        <f>PROPER(IF(Table1[[#This Row],[नाम]]="","",Table1[[#This Row],[नाम]]))</f>
        <v/>
      </c>
      <c r="C196" s="45"/>
      <c r="D196" s="45"/>
      <c r="E196" s="45"/>
      <c r="F196" s="45"/>
      <c r="G196" s="45"/>
      <c r="H196" s="45"/>
      <c r="I196" s="45"/>
      <c r="J196" s="45"/>
      <c r="K196" s="48">
        <v>220</v>
      </c>
      <c r="L196" s="45"/>
      <c r="M196" s="45"/>
      <c r="N196" s="45"/>
      <c r="O196" s="52">
        <f>SUM(Table3[[#This Row],[GPF]:[अन्य 3]])</f>
        <v>220</v>
      </c>
    </row>
    <row r="197" spans="1:15" ht="20.100000000000001" customHeight="1" x14ac:dyDescent="0.25">
      <c r="A197" s="51" t="str">
        <f>IF(Table3[[#This Row],[नाम]]="","",ROWS($A$1:A194))</f>
        <v/>
      </c>
      <c r="B197" s="47" t="str">
        <f>PROPER(IF(Table1[[#This Row],[नाम]]="","",Table1[[#This Row],[नाम]]))</f>
        <v/>
      </c>
      <c r="C197" s="45"/>
      <c r="D197" s="45"/>
      <c r="E197" s="45"/>
      <c r="F197" s="45"/>
      <c r="G197" s="45"/>
      <c r="H197" s="45"/>
      <c r="I197" s="45"/>
      <c r="J197" s="45"/>
      <c r="K197" s="48">
        <v>220</v>
      </c>
      <c r="L197" s="45"/>
      <c r="M197" s="45"/>
      <c r="N197" s="45"/>
      <c r="O197" s="52">
        <f>SUM(Table3[[#This Row],[GPF]:[अन्य 3]])</f>
        <v>220</v>
      </c>
    </row>
    <row r="198" spans="1:15" ht="20.100000000000001" customHeight="1" x14ac:dyDescent="0.25">
      <c r="A198" s="51" t="str">
        <f>IF(Table3[[#This Row],[नाम]]="","",ROWS($A$1:A195))</f>
        <v/>
      </c>
      <c r="B198" s="47" t="str">
        <f>PROPER(IF(Table1[[#This Row],[नाम]]="","",Table1[[#This Row],[नाम]]))</f>
        <v/>
      </c>
      <c r="C198" s="45"/>
      <c r="D198" s="45"/>
      <c r="E198" s="45"/>
      <c r="F198" s="45"/>
      <c r="G198" s="45"/>
      <c r="H198" s="45"/>
      <c r="I198" s="45"/>
      <c r="J198" s="45"/>
      <c r="K198" s="48">
        <v>220</v>
      </c>
      <c r="L198" s="45"/>
      <c r="M198" s="45"/>
      <c r="N198" s="45"/>
      <c r="O198" s="52">
        <f>SUM(Table3[[#This Row],[GPF]:[अन्य 3]])</f>
        <v>220</v>
      </c>
    </row>
    <row r="199" spans="1:15" ht="20.100000000000001" customHeight="1" x14ac:dyDescent="0.25">
      <c r="A199" s="51" t="str">
        <f>IF(Table3[[#This Row],[नाम]]="","",ROWS($A$1:A196))</f>
        <v/>
      </c>
      <c r="B199" s="47" t="str">
        <f>PROPER(IF(Table1[[#This Row],[नाम]]="","",Table1[[#This Row],[नाम]]))</f>
        <v/>
      </c>
      <c r="C199" s="45"/>
      <c r="D199" s="45"/>
      <c r="E199" s="45"/>
      <c r="F199" s="45"/>
      <c r="G199" s="45"/>
      <c r="H199" s="45"/>
      <c r="I199" s="45"/>
      <c r="J199" s="45"/>
      <c r="K199" s="48">
        <v>220</v>
      </c>
      <c r="L199" s="45"/>
      <c r="M199" s="45"/>
      <c r="N199" s="45"/>
      <c r="O199" s="52">
        <f>SUM(Table3[[#This Row],[GPF]:[अन्य 3]])</f>
        <v>220</v>
      </c>
    </row>
    <row r="200" spans="1:15" ht="20.100000000000001" customHeight="1" x14ac:dyDescent="0.25">
      <c r="A200" s="51" t="str">
        <f>IF(Table3[[#This Row],[नाम]]="","",ROWS($A$1:A197))</f>
        <v/>
      </c>
      <c r="B200" s="47" t="str">
        <f>PROPER(IF(Table1[[#This Row],[नाम]]="","",Table1[[#This Row],[नाम]]))</f>
        <v/>
      </c>
      <c r="C200" s="45"/>
      <c r="D200" s="45"/>
      <c r="E200" s="45"/>
      <c r="F200" s="45"/>
      <c r="G200" s="45"/>
      <c r="H200" s="45"/>
      <c r="I200" s="45"/>
      <c r="J200" s="45"/>
      <c r="K200" s="48">
        <v>220</v>
      </c>
      <c r="L200" s="45"/>
      <c r="M200" s="45"/>
      <c r="N200" s="45"/>
      <c r="O200" s="52">
        <f>SUM(Table3[[#This Row],[GPF]:[अन्य 3]])</f>
        <v>220</v>
      </c>
    </row>
    <row r="201" spans="1:15" ht="20.100000000000001" customHeight="1" x14ac:dyDescent="0.25">
      <c r="A201" s="51" t="str">
        <f>IF(Table3[[#This Row],[नाम]]="","",ROWS($A$1:A198))</f>
        <v/>
      </c>
      <c r="B201" s="47" t="str">
        <f>PROPER(IF(Table1[[#This Row],[नाम]]="","",Table1[[#This Row],[नाम]]))</f>
        <v/>
      </c>
      <c r="C201" s="45"/>
      <c r="D201" s="45"/>
      <c r="E201" s="45"/>
      <c r="F201" s="45"/>
      <c r="G201" s="45"/>
      <c r="H201" s="45"/>
      <c r="I201" s="45"/>
      <c r="J201" s="45"/>
      <c r="K201" s="48">
        <v>220</v>
      </c>
      <c r="L201" s="45"/>
      <c r="M201" s="45"/>
      <c r="N201" s="45"/>
      <c r="O201" s="52">
        <f>SUM(Table3[[#This Row],[GPF]:[अन्य 3]])</f>
        <v>220</v>
      </c>
    </row>
    <row r="202" spans="1:15" ht="20.100000000000001" customHeight="1" x14ac:dyDescent="0.25">
      <c r="A202" s="51" t="str">
        <f>IF(Table3[[#This Row],[नाम]]="","",ROWS($A$1:A199))</f>
        <v/>
      </c>
      <c r="B202" s="47" t="str">
        <f>PROPER(IF(Table1[[#This Row],[नाम]]="","",Table1[[#This Row],[नाम]]))</f>
        <v/>
      </c>
      <c r="C202" s="45"/>
      <c r="D202" s="45"/>
      <c r="E202" s="45"/>
      <c r="F202" s="45"/>
      <c r="G202" s="45"/>
      <c r="H202" s="45"/>
      <c r="I202" s="45"/>
      <c r="J202" s="45"/>
      <c r="K202" s="48">
        <v>220</v>
      </c>
      <c r="L202" s="45"/>
      <c r="M202" s="45"/>
      <c r="N202" s="45"/>
      <c r="O202" s="52">
        <f>SUM(Table3[[#This Row],[GPF]:[अन्य 3]])</f>
        <v>220</v>
      </c>
    </row>
    <row r="203" spans="1:15" ht="20.100000000000001" customHeight="1" x14ac:dyDescent="0.25">
      <c r="A203" s="51" t="str">
        <f>IF(Table3[[#This Row],[नाम]]="","",ROWS($A$1:A200))</f>
        <v/>
      </c>
      <c r="B203" s="47" t="str">
        <f>PROPER(IF(Table1[[#This Row],[नाम]]="","",Table1[[#This Row],[नाम]]))</f>
        <v/>
      </c>
      <c r="C203" s="45"/>
      <c r="D203" s="45"/>
      <c r="E203" s="45"/>
      <c r="F203" s="45"/>
      <c r="G203" s="45"/>
      <c r="H203" s="45"/>
      <c r="I203" s="45"/>
      <c r="J203" s="45"/>
      <c r="K203" s="48">
        <v>220</v>
      </c>
      <c r="L203" s="45"/>
      <c r="M203" s="45"/>
      <c r="N203" s="45"/>
      <c r="O203" s="52">
        <f>SUM(Table3[[#This Row],[GPF]:[अन्य 3]])</f>
        <v>220</v>
      </c>
    </row>
    <row r="204" spans="1:15" ht="20.100000000000001" customHeight="1" x14ac:dyDescent="0.25">
      <c r="A204" s="51" t="str">
        <f>IF(Table3[[#This Row],[नाम]]="","",ROWS($A$1:A201))</f>
        <v/>
      </c>
      <c r="B204" s="47" t="str">
        <f>PROPER(IF(Table1[[#This Row],[नाम]]="","",Table1[[#This Row],[नाम]]))</f>
        <v/>
      </c>
      <c r="C204" s="45"/>
      <c r="D204" s="45"/>
      <c r="E204" s="45"/>
      <c r="F204" s="45"/>
      <c r="G204" s="45"/>
      <c r="H204" s="45"/>
      <c r="I204" s="45"/>
      <c r="J204" s="45"/>
      <c r="K204" s="48">
        <v>220</v>
      </c>
      <c r="L204" s="45"/>
      <c r="M204" s="45"/>
      <c r="N204" s="45"/>
      <c r="O204" s="52">
        <f>SUM(Table3[[#This Row],[GPF]:[अन्य 3]])</f>
        <v>220</v>
      </c>
    </row>
    <row r="205" spans="1:15" ht="20.100000000000001" customHeight="1" x14ac:dyDescent="0.25">
      <c r="A205" s="51" t="str">
        <f>IF(Table3[[#This Row],[नाम]]="","",ROWS($A$1:A202))</f>
        <v/>
      </c>
      <c r="B205" s="47" t="str">
        <f>PROPER(IF(Table1[[#This Row],[नाम]]="","",Table1[[#This Row],[नाम]]))</f>
        <v/>
      </c>
      <c r="C205" s="45"/>
      <c r="D205" s="45"/>
      <c r="E205" s="45"/>
      <c r="F205" s="45"/>
      <c r="G205" s="45"/>
      <c r="H205" s="45"/>
      <c r="I205" s="45"/>
      <c r="J205" s="45"/>
      <c r="K205" s="48">
        <v>220</v>
      </c>
      <c r="L205" s="45"/>
      <c r="M205" s="45"/>
      <c r="N205" s="45"/>
      <c r="O205" s="52">
        <f>SUM(Table3[[#This Row],[GPF]:[अन्य 3]])</f>
        <v>220</v>
      </c>
    </row>
    <row r="206" spans="1:15" ht="20.100000000000001" customHeight="1" x14ac:dyDescent="0.25">
      <c r="A206" s="51" t="str">
        <f>IF(Table3[[#This Row],[नाम]]="","",ROWS($A$1:A203))</f>
        <v/>
      </c>
      <c r="B206" s="47" t="str">
        <f>PROPER(IF(Table1[[#This Row],[नाम]]="","",Table1[[#This Row],[नाम]]))</f>
        <v/>
      </c>
      <c r="C206" s="45"/>
      <c r="D206" s="45"/>
      <c r="E206" s="45"/>
      <c r="F206" s="45"/>
      <c r="G206" s="45"/>
      <c r="H206" s="45"/>
      <c r="I206" s="45"/>
      <c r="J206" s="45"/>
      <c r="K206" s="48">
        <v>220</v>
      </c>
      <c r="L206" s="45"/>
      <c r="M206" s="45"/>
      <c r="N206" s="45"/>
      <c r="O206" s="52">
        <f>SUM(Table3[[#This Row],[GPF]:[अन्य 3]])</f>
        <v>220</v>
      </c>
    </row>
    <row r="207" spans="1:15" ht="20.100000000000001" customHeight="1" x14ac:dyDescent="0.25">
      <c r="A207" s="51" t="str">
        <f>IF(Table3[[#This Row],[नाम]]="","",ROWS($A$1:A204))</f>
        <v/>
      </c>
      <c r="B207" s="47" t="str">
        <f>PROPER(IF(Table1[[#This Row],[नाम]]="","",Table1[[#This Row],[नाम]]))</f>
        <v/>
      </c>
      <c r="C207" s="45"/>
      <c r="D207" s="45"/>
      <c r="E207" s="45"/>
      <c r="F207" s="45"/>
      <c r="G207" s="45"/>
      <c r="H207" s="45"/>
      <c r="I207" s="45"/>
      <c r="J207" s="45"/>
      <c r="K207" s="48">
        <v>220</v>
      </c>
      <c r="L207" s="45"/>
      <c r="M207" s="45"/>
      <c r="N207" s="45"/>
      <c r="O207" s="52">
        <f>SUM(Table3[[#This Row],[GPF]:[अन्य 3]])</f>
        <v>220</v>
      </c>
    </row>
    <row r="208" spans="1:15" ht="20.100000000000001" customHeight="1" x14ac:dyDescent="0.25">
      <c r="A208" s="51" t="str">
        <f>IF(Table3[[#This Row],[नाम]]="","",ROWS($A$1:A205))</f>
        <v/>
      </c>
      <c r="B208" s="47" t="str">
        <f>PROPER(IF(Table1[[#This Row],[नाम]]="","",Table1[[#This Row],[नाम]]))</f>
        <v/>
      </c>
      <c r="C208" s="45"/>
      <c r="D208" s="45"/>
      <c r="E208" s="45"/>
      <c r="F208" s="45"/>
      <c r="G208" s="45"/>
      <c r="H208" s="45"/>
      <c r="I208" s="45"/>
      <c r="J208" s="45"/>
      <c r="K208" s="48">
        <v>220</v>
      </c>
      <c r="L208" s="45"/>
      <c r="M208" s="45"/>
      <c r="N208" s="45"/>
      <c r="O208" s="52">
        <f>SUM(Table3[[#This Row],[GPF]:[अन्य 3]])</f>
        <v>220</v>
      </c>
    </row>
    <row r="209" spans="1:15" ht="20.100000000000001" customHeight="1" x14ac:dyDescent="0.25">
      <c r="A209" s="51" t="str">
        <f>IF(Table3[[#This Row],[नाम]]="","",ROWS($A$1:A206))</f>
        <v/>
      </c>
      <c r="B209" s="47" t="str">
        <f>PROPER(IF(Table1[[#This Row],[नाम]]="","",Table1[[#This Row],[नाम]]))</f>
        <v/>
      </c>
      <c r="C209" s="45"/>
      <c r="D209" s="45"/>
      <c r="E209" s="45"/>
      <c r="F209" s="45"/>
      <c r="G209" s="45"/>
      <c r="H209" s="45"/>
      <c r="I209" s="45"/>
      <c r="J209" s="45"/>
      <c r="K209" s="48">
        <v>220</v>
      </c>
      <c r="L209" s="45"/>
      <c r="M209" s="45"/>
      <c r="N209" s="45"/>
      <c r="O209" s="52">
        <f>SUM(Table3[[#This Row],[GPF]:[अन्य 3]])</f>
        <v>220</v>
      </c>
    </row>
    <row r="210" spans="1:15" ht="20.100000000000001" customHeight="1" x14ac:dyDescent="0.25">
      <c r="A210" s="51" t="str">
        <f>IF(Table3[[#This Row],[नाम]]="","",ROWS($A$1:A207))</f>
        <v/>
      </c>
      <c r="B210" s="47" t="str">
        <f>PROPER(IF(Table1[[#This Row],[नाम]]="","",Table1[[#This Row],[नाम]]))</f>
        <v/>
      </c>
      <c r="C210" s="45"/>
      <c r="D210" s="45"/>
      <c r="E210" s="45"/>
      <c r="F210" s="45"/>
      <c r="G210" s="45"/>
      <c r="H210" s="45"/>
      <c r="I210" s="45"/>
      <c r="J210" s="45"/>
      <c r="K210" s="48">
        <v>220</v>
      </c>
      <c r="L210" s="45"/>
      <c r="M210" s="45"/>
      <c r="N210" s="45"/>
      <c r="O210" s="52">
        <f>SUM(Table3[[#This Row],[GPF]:[अन्य 3]])</f>
        <v>220</v>
      </c>
    </row>
    <row r="211" spans="1:15" ht="20.100000000000001" customHeight="1" x14ac:dyDescent="0.25">
      <c r="A211" s="51" t="str">
        <f>IF(Table3[[#This Row],[नाम]]="","",ROWS($A$1:A208))</f>
        <v/>
      </c>
      <c r="B211" s="47" t="str">
        <f>PROPER(IF(Table1[[#This Row],[नाम]]="","",Table1[[#This Row],[नाम]]))</f>
        <v/>
      </c>
      <c r="C211" s="45"/>
      <c r="D211" s="45"/>
      <c r="E211" s="45"/>
      <c r="F211" s="45"/>
      <c r="G211" s="45"/>
      <c r="H211" s="45"/>
      <c r="I211" s="45"/>
      <c r="J211" s="45"/>
      <c r="K211" s="48">
        <v>220</v>
      </c>
      <c r="L211" s="45"/>
      <c r="M211" s="45"/>
      <c r="N211" s="45"/>
      <c r="O211" s="52">
        <f>SUM(Table3[[#This Row],[GPF]:[अन्य 3]])</f>
        <v>220</v>
      </c>
    </row>
    <row r="212" spans="1:15" ht="20.100000000000001" customHeight="1" x14ac:dyDescent="0.25">
      <c r="A212" s="51" t="str">
        <f>IF(Table3[[#This Row],[नाम]]="","",ROWS($A$1:A209))</f>
        <v/>
      </c>
      <c r="B212" s="47" t="str">
        <f>PROPER(IF(Table1[[#This Row],[नाम]]="","",Table1[[#This Row],[नाम]]))</f>
        <v/>
      </c>
      <c r="C212" s="45"/>
      <c r="D212" s="45"/>
      <c r="E212" s="45"/>
      <c r="F212" s="45"/>
      <c r="G212" s="45"/>
      <c r="H212" s="45"/>
      <c r="I212" s="45"/>
      <c r="J212" s="45"/>
      <c r="K212" s="48">
        <v>220</v>
      </c>
      <c r="L212" s="45"/>
      <c r="M212" s="45"/>
      <c r="N212" s="45"/>
      <c r="O212" s="52">
        <f>SUM(Table3[[#This Row],[GPF]:[अन्य 3]])</f>
        <v>220</v>
      </c>
    </row>
    <row r="213" spans="1:15" ht="20.100000000000001" customHeight="1" x14ac:dyDescent="0.25">
      <c r="A213" s="51" t="str">
        <f>IF(Table3[[#This Row],[नाम]]="","",ROWS($A$1:A210))</f>
        <v/>
      </c>
      <c r="B213" s="47" t="str">
        <f>PROPER(IF(Table1[[#This Row],[नाम]]="","",Table1[[#This Row],[नाम]]))</f>
        <v/>
      </c>
      <c r="C213" s="45"/>
      <c r="D213" s="45"/>
      <c r="E213" s="45"/>
      <c r="F213" s="45"/>
      <c r="G213" s="45"/>
      <c r="H213" s="45"/>
      <c r="I213" s="45"/>
      <c r="J213" s="45"/>
      <c r="K213" s="48">
        <v>220</v>
      </c>
      <c r="L213" s="45"/>
      <c r="M213" s="45"/>
      <c r="N213" s="45"/>
      <c r="O213" s="52">
        <f>SUM(Table3[[#This Row],[GPF]:[अन्य 3]])</f>
        <v>220</v>
      </c>
    </row>
    <row r="214" spans="1:15" ht="20.100000000000001" customHeight="1" x14ac:dyDescent="0.25">
      <c r="A214" s="51" t="str">
        <f>IF(Table3[[#This Row],[नाम]]="","",ROWS($A$1:A211))</f>
        <v/>
      </c>
      <c r="B214" s="47" t="str">
        <f>PROPER(IF(Table1[[#This Row],[नाम]]="","",Table1[[#This Row],[नाम]]))</f>
        <v/>
      </c>
      <c r="C214" s="45"/>
      <c r="D214" s="45"/>
      <c r="E214" s="45"/>
      <c r="F214" s="45"/>
      <c r="G214" s="45"/>
      <c r="H214" s="45"/>
      <c r="I214" s="45"/>
      <c r="J214" s="45"/>
      <c r="K214" s="48">
        <v>220</v>
      </c>
      <c r="L214" s="45"/>
      <c r="M214" s="45"/>
      <c r="N214" s="45"/>
      <c r="O214" s="52">
        <f>SUM(Table3[[#This Row],[GPF]:[अन्य 3]])</f>
        <v>220</v>
      </c>
    </row>
    <row r="215" spans="1:15" ht="20.100000000000001" customHeight="1" x14ac:dyDescent="0.25">
      <c r="A215" s="51" t="str">
        <f>IF(Table3[[#This Row],[नाम]]="","",ROWS($A$1:A212))</f>
        <v/>
      </c>
      <c r="B215" s="47" t="str">
        <f>PROPER(IF(Table1[[#This Row],[नाम]]="","",Table1[[#This Row],[नाम]]))</f>
        <v/>
      </c>
      <c r="C215" s="45"/>
      <c r="D215" s="45"/>
      <c r="E215" s="45"/>
      <c r="F215" s="45"/>
      <c r="G215" s="45"/>
      <c r="H215" s="45"/>
      <c r="I215" s="45"/>
      <c r="J215" s="45"/>
      <c r="K215" s="48">
        <v>220</v>
      </c>
      <c r="L215" s="45"/>
      <c r="M215" s="45"/>
      <c r="N215" s="45"/>
      <c r="O215" s="52">
        <f>SUM(Table3[[#This Row],[GPF]:[अन्य 3]])</f>
        <v>220</v>
      </c>
    </row>
    <row r="216" spans="1:15" ht="20.100000000000001" customHeight="1" x14ac:dyDescent="0.25">
      <c r="A216" s="51" t="str">
        <f>IF(Table3[[#This Row],[नाम]]="","",ROWS($A$1:A213))</f>
        <v/>
      </c>
      <c r="B216" s="47" t="str">
        <f>PROPER(IF(Table1[[#This Row],[नाम]]="","",Table1[[#This Row],[नाम]]))</f>
        <v/>
      </c>
      <c r="C216" s="45"/>
      <c r="D216" s="45"/>
      <c r="E216" s="45"/>
      <c r="F216" s="45"/>
      <c r="G216" s="45"/>
      <c r="H216" s="45"/>
      <c r="I216" s="45"/>
      <c r="J216" s="45"/>
      <c r="K216" s="48">
        <v>220</v>
      </c>
      <c r="L216" s="45"/>
      <c r="M216" s="45"/>
      <c r="N216" s="45"/>
      <c r="O216" s="52">
        <f>SUM(Table3[[#This Row],[GPF]:[अन्य 3]])</f>
        <v>220</v>
      </c>
    </row>
    <row r="217" spans="1:15" ht="20.100000000000001" customHeight="1" x14ac:dyDescent="0.25">
      <c r="A217" s="51" t="str">
        <f>IF(Table3[[#This Row],[नाम]]="","",ROWS($A$1:A214))</f>
        <v/>
      </c>
      <c r="B217" s="47" t="str">
        <f>PROPER(IF(Table1[[#This Row],[नाम]]="","",Table1[[#This Row],[नाम]]))</f>
        <v/>
      </c>
      <c r="C217" s="45"/>
      <c r="D217" s="45"/>
      <c r="E217" s="45"/>
      <c r="F217" s="45"/>
      <c r="G217" s="45"/>
      <c r="H217" s="45"/>
      <c r="I217" s="45"/>
      <c r="J217" s="45"/>
      <c r="K217" s="48">
        <v>220</v>
      </c>
      <c r="L217" s="45"/>
      <c r="M217" s="45"/>
      <c r="N217" s="45"/>
      <c r="O217" s="52">
        <f>SUM(Table3[[#This Row],[GPF]:[अन्य 3]])</f>
        <v>220</v>
      </c>
    </row>
    <row r="218" spans="1:15" ht="20.100000000000001" customHeight="1" x14ac:dyDescent="0.25">
      <c r="A218" s="51" t="str">
        <f>IF(Table3[[#This Row],[नाम]]="","",ROWS($A$1:A215))</f>
        <v/>
      </c>
      <c r="B218" s="47" t="str">
        <f>PROPER(IF(Table1[[#This Row],[नाम]]="","",Table1[[#This Row],[नाम]]))</f>
        <v/>
      </c>
      <c r="C218" s="45"/>
      <c r="D218" s="45"/>
      <c r="E218" s="45"/>
      <c r="F218" s="45"/>
      <c r="G218" s="45"/>
      <c r="H218" s="45"/>
      <c r="I218" s="45"/>
      <c r="J218" s="45"/>
      <c r="K218" s="48">
        <v>220</v>
      </c>
      <c r="L218" s="45"/>
      <c r="M218" s="45"/>
      <c r="N218" s="45"/>
      <c r="O218" s="52">
        <f>SUM(Table3[[#This Row],[GPF]:[अन्य 3]])</f>
        <v>220</v>
      </c>
    </row>
    <row r="219" spans="1:15" ht="20.100000000000001" customHeight="1" x14ac:dyDescent="0.25">
      <c r="A219" s="51" t="str">
        <f>IF(Table3[[#This Row],[नाम]]="","",ROWS($A$1:A216))</f>
        <v/>
      </c>
      <c r="B219" s="47" t="str">
        <f>PROPER(IF(Table1[[#This Row],[नाम]]="","",Table1[[#This Row],[नाम]]))</f>
        <v/>
      </c>
      <c r="C219" s="45"/>
      <c r="D219" s="45"/>
      <c r="E219" s="45"/>
      <c r="F219" s="45"/>
      <c r="G219" s="45"/>
      <c r="H219" s="45"/>
      <c r="I219" s="45"/>
      <c r="J219" s="45"/>
      <c r="K219" s="48">
        <v>220</v>
      </c>
      <c r="L219" s="45"/>
      <c r="M219" s="45"/>
      <c r="N219" s="45"/>
      <c r="O219" s="52">
        <f>SUM(Table3[[#This Row],[GPF]:[अन्य 3]])</f>
        <v>220</v>
      </c>
    </row>
    <row r="220" spans="1:15" ht="20.100000000000001" customHeight="1" x14ac:dyDescent="0.25">
      <c r="A220" s="51" t="str">
        <f>IF(Table3[[#This Row],[नाम]]="","",ROWS($A$1:A217))</f>
        <v/>
      </c>
      <c r="B220" s="47" t="str">
        <f>PROPER(IF(Table1[[#This Row],[नाम]]="","",Table1[[#This Row],[नाम]]))</f>
        <v/>
      </c>
      <c r="C220" s="45"/>
      <c r="D220" s="45"/>
      <c r="E220" s="45"/>
      <c r="F220" s="45"/>
      <c r="G220" s="45"/>
      <c r="H220" s="45"/>
      <c r="I220" s="45"/>
      <c r="J220" s="45"/>
      <c r="K220" s="48">
        <v>220</v>
      </c>
      <c r="L220" s="45"/>
      <c r="M220" s="45"/>
      <c r="N220" s="45"/>
      <c r="O220" s="52">
        <f>SUM(Table3[[#This Row],[GPF]:[अन्य 3]])</f>
        <v>220</v>
      </c>
    </row>
    <row r="221" spans="1:15" ht="20.100000000000001" customHeight="1" x14ac:dyDescent="0.25">
      <c r="A221" s="51" t="str">
        <f>IF(Table3[[#This Row],[नाम]]="","",ROWS($A$1:A218))</f>
        <v/>
      </c>
      <c r="B221" s="47" t="str">
        <f>PROPER(IF(Table1[[#This Row],[नाम]]="","",Table1[[#This Row],[नाम]]))</f>
        <v/>
      </c>
      <c r="C221" s="45"/>
      <c r="D221" s="45"/>
      <c r="E221" s="45"/>
      <c r="F221" s="45"/>
      <c r="G221" s="45"/>
      <c r="H221" s="45"/>
      <c r="I221" s="45"/>
      <c r="J221" s="45"/>
      <c r="K221" s="48">
        <v>220</v>
      </c>
      <c r="L221" s="45"/>
      <c r="M221" s="45"/>
      <c r="N221" s="45"/>
      <c r="O221" s="52">
        <f>SUM(Table3[[#This Row],[GPF]:[अन्य 3]])</f>
        <v>220</v>
      </c>
    </row>
    <row r="222" spans="1:15" ht="20.100000000000001" customHeight="1" x14ac:dyDescent="0.25">
      <c r="A222" s="51" t="str">
        <f>IF(Table3[[#This Row],[नाम]]="","",ROWS($A$1:A219))</f>
        <v/>
      </c>
      <c r="B222" s="47" t="str">
        <f>PROPER(IF(Table1[[#This Row],[नाम]]="","",Table1[[#This Row],[नाम]]))</f>
        <v/>
      </c>
      <c r="C222" s="45"/>
      <c r="D222" s="45"/>
      <c r="E222" s="45"/>
      <c r="F222" s="45"/>
      <c r="G222" s="45"/>
      <c r="H222" s="45"/>
      <c r="I222" s="45"/>
      <c r="J222" s="45"/>
      <c r="K222" s="48">
        <v>220</v>
      </c>
      <c r="L222" s="45"/>
      <c r="M222" s="45"/>
      <c r="N222" s="45"/>
      <c r="O222" s="52">
        <f>SUM(Table3[[#This Row],[GPF]:[अन्य 3]])</f>
        <v>220</v>
      </c>
    </row>
    <row r="223" spans="1:15" ht="20.100000000000001" customHeight="1" x14ac:dyDescent="0.25">
      <c r="A223" s="51" t="str">
        <f>IF(Table3[[#This Row],[नाम]]="","",ROWS($A$1:A220))</f>
        <v/>
      </c>
      <c r="B223" s="47" t="str">
        <f>PROPER(IF(Table1[[#This Row],[नाम]]="","",Table1[[#This Row],[नाम]]))</f>
        <v/>
      </c>
      <c r="C223" s="45"/>
      <c r="D223" s="45"/>
      <c r="E223" s="45"/>
      <c r="F223" s="45"/>
      <c r="G223" s="45"/>
      <c r="H223" s="45"/>
      <c r="I223" s="45"/>
      <c r="J223" s="45"/>
      <c r="K223" s="48">
        <v>220</v>
      </c>
      <c r="L223" s="45"/>
      <c r="M223" s="45"/>
      <c r="N223" s="45"/>
      <c r="O223" s="52">
        <f>SUM(Table3[[#This Row],[GPF]:[अन्य 3]])</f>
        <v>220</v>
      </c>
    </row>
    <row r="224" spans="1:15" ht="20.100000000000001" customHeight="1" x14ac:dyDescent="0.25">
      <c r="A224" s="51" t="str">
        <f>IF(Table3[[#This Row],[नाम]]="","",ROWS($A$1:A221))</f>
        <v/>
      </c>
      <c r="B224" s="47" t="str">
        <f>PROPER(IF(Table1[[#This Row],[नाम]]="","",Table1[[#This Row],[नाम]]))</f>
        <v/>
      </c>
      <c r="C224" s="45"/>
      <c r="D224" s="45"/>
      <c r="E224" s="45"/>
      <c r="F224" s="45"/>
      <c r="G224" s="45"/>
      <c r="H224" s="45"/>
      <c r="I224" s="45"/>
      <c r="J224" s="45"/>
      <c r="K224" s="48">
        <v>220</v>
      </c>
      <c r="L224" s="45"/>
      <c r="M224" s="45"/>
      <c r="N224" s="45"/>
      <c r="O224" s="52">
        <f>SUM(Table3[[#This Row],[GPF]:[अन्य 3]])</f>
        <v>220</v>
      </c>
    </row>
    <row r="225" spans="1:15" ht="20.100000000000001" customHeight="1" x14ac:dyDescent="0.25">
      <c r="A225" s="51" t="str">
        <f>IF(Table3[[#This Row],[नाम]]="","",ROWS($A$1:A222))</f>
        <v/>
      </c>
      <c r="B225" s="47" t="str">
        <f>PROPER(IF(Table1[[#This Row],[नाम]]="","",Table1[[#This Row],[नाम]]))</f>
        <v/>
      </c>
      <c r="C225" s="45"/>
      <c r="D225" s="45"/>
      <c r="E225" s="45"/>
      <c r="F225" s="45"/>
      <c r="G225" s="45"/>
      <c r="H225" s="45"/>
      <c r="I225" s="45"/>
      <c r="J225" s="45"/>
      <c r="K225" s="48">
        <v>220</v>
      </c>
      <c r="L225" s="45"/>
      <c r="M225" s="45"/>
      <c r="N225" s="45"/>
      <c r="O225" s="52">
        <f>SUM(Table3[[#This Row],[GPF]:[अन्य 3]])</f>
        <v>220</v>
      </c>
    </row>
    <row r="226" spans="1:15" ht="20.100000000000001" customHeight="1" x14ac:dyDescent="0.25">
      <c r="A226" s="51" t="str">
        <f>IF(Table3[[#This Row],[नाम]]="","",ROWS($A$1:A223))</f>
        <v/>
      </c>
      <c r="B226" s="47" t="str">
        <f>PROPER(IF(Table1[[#This Row],[नाम]]="","",Table1[[#This Row],[नाम]]))</f>
        <v/>
      </c>
      <c r="C226" s="45"/>
      <c r="D226" s="45"/>
      <c r="E226" s="45"/>
      <c r="F226" s="45"/>
      <c r="G226" s="45"/>
      <c r="H226" s="45"/>
      <c r="I226" s="45"/>
      <c r="J226" s="45"/>
      <c r="K226" s="48">
        <v>220</v>
      </c>
      <c r="L226" s="45"/>
      <c r="M226" s="45"/>
      <c r="N226" s="45"/>
      <c r="O226" s="52">
        <f>SUM(Table3[[#This Row],[GPF]:[अन्य 3]])</f>
        <v>220</v>
      </c>
    </row>
    <row r="227" spans="1:15" ht="20.100000000000001" customHeight="1" x14ac:dyDescent="0.25">
      <c r="A227" s="51" t="str">
        <f>IF(Table3[[#This Row],[नाम]]="","",ROWS($A$1:A224))</f>
        <v/>
      </c>
      <c r="B227" s="47" t="str">
        <f>PROPER(IF(Table1[[#This Row],[नाम]]="","",Table1[[#This Row],[नाम]]))</f>
        <v/>
      </c>
      <c r="C227" s="45"/>
      <c r="D227" s="45"/>
      <c r="E227" s="45"/>
      <c r="F227" s="45"/>
      <c r="G227" s="45"/>
      <c r="H227" s="45"/>
      <c r="I227" s="45"/>
      <c r="J227" s="45"/>
      <c r="K227" s="48">
        <v>220</v>
      </c>
      <c r="L227" s="45"/>
      <c r="M227" s="45"/>
      <c r="N227" s="45"/>
      <c r="O227" s="52">
        <f>SUM(Table3[[#This Row],[GPF]:[अन्य 3]])</f>
        <v>220</v>
      </c>
    </row>
    <row r="228" spans="1:15" ht="20.100000000000001" customHeight="1" x14ac:dyDescent="0.25">
      <c r="A228" s="51" t="str">
        <f>IF(Table3[[#This Row],[नाम]]="","",ROWS($A$1:A225))</f>
        <v/>
      </c>
      <c r="B228" s="47" t="str">
        <f>PROPER(IF(Table1[[#This Row],[नाम]]="","",Table1[[#This Row],[नाम]]))</f>
        <v/>
      </c>
      <c r="C228" s="45"/>
      <c r="D228" s="45"/>
      <c r="E228" s="45"/>
      <c r="F228" s="45"/>
      <c r="G228" s="45"/>
      <c r="H228" s="45"/>
      <c r="I228" s="45"/>
      <c r="J228" s="45"/>
      <c r="K228" s="48">
        <v>220</v>
      </c>
      <c r="L228" s="45"/>
      <c r="M228" s="45"/>
      <c r="N228" s="45"/>
      <c r="O228" s="52">
        <f>SUM(Table3[[#This Row],[GPF]:[अन्य 3]])</f>
        <v>220</v>
      </c>
    </row>
    <row r="229" spans="1:15" ht="20.100000000000001" customHeight="1" x14ac:dyDescent="0.25">
      <c r="A229" s="51" t="str">
        <f>IF(Table3[[#This Row],[नाम]]="","",ROWS($A$1:A226))</f>
        <v/>
      </c>
      <c r="B229" s="47" t="str">
        <f>PROPER(IF(Table1[[#This Row],[नाम]]="","",Table1[[#This Row],[नाम]]))</f>
        <v/>
      </c>
      <c r="C229" s="45"/>
      <c r="D229" s="45"/>
      <c r="E229" s="45"/>
      <c r="F229" s="45"/>
      <c r="G229" s="45"/>
      <c r="H229" s="45"/>
      <c r="I229" s="45"/>
      <c r="J229" s="45"/>
      <c r="K229" s="48">
        <v>220</v>
      </c>
      <c r="L229" s="45"/>
      <c r="M229" s="45"/>
      <c r="N229" s="45"/>
      <c r="O229" s="52">
        <f>SUM(Table3[[#This Row],[GPF]:[अन्य 3]])</f>
        <v>220</v>
      </c>
    </row>
    <row r="230" spans="1:15" ht="20.100000000000001" customHeight="1" x14ac:dyDescent="0.25">
      <c r="A230" s="51" t="str">
        <f>IF(Table3[[#This Row],[नाम]]="","",ROWS($A$1:A227))</f>
        <v/>
      </c>
      <c r="B230" s="47" t="str">
        <f>PROPER(IF(Table1[[#This Row],[नाम]]="","",Table1[[#This Row],[नाम]]))</f>
        <v/>
      </c>
      <c r="C230" s="45"/>
      <c r="D230" s="45"/>
      <c r="E230" s="45"/>
      <c r="F230" s="45"/>
      <c r="G230" s="45"/>
      <c r="H230" s="45"/>
      <c r="I230" s="45"/>
      <c r="J230" s="45"/>
      <c r="K230" s="48">
        <v>220</v>
      </c>
      <c r="L230" s="45"/>
      <c r="M230" s="45"/>
      <c r="N230" s="45"/>
      <c r="O230" s="52">
        <f>SUM(Table3[[#This Row],[GPF]:[अन्य 3]])</f>
        <v>220</v>
      </c>
    </row>
    <row r="231" spans="1:15" ht="20.100000000000001" customHeight="1" x14ac:dyDescent="0.25">
      <c r="A231" s="51" t="str">
        <f>IF(Table3[[#This Row],[नाम]]="","",ROWS($A$1:A228))</f>
        <v/>
      </c>
      <c r="B231" s="47" t="str">
        <f>PROPER(IF(Table1[[#This Row],[नाम]]="","",Table1[[#This Row],[नाम]]))</f>
        <v/>
      </c>
      <c r="C231" s="45"/>
      <c r="D231" s="45"/>
      <c r="E231" s="45"/>
      <c r="F231" s="45"/>
      <c r="G231" s="45"/>
      <c r="H231" s="45"/>
      <c r="I231" s="45"/>
      <c r="J231" s="45"/>
      <c r="K231" s="48">
        <v>220</v>
      </c>
      <c r="L231" s="45"/>
      <c r="M231" s="45"/>
      <c r="N231" s="45"/>
      <c r="O231" s="52">
        <f>SUM(Table3[[#This Row],[GPF]:[अन्य 3]])</f>
        <v>220</v>
      </c>
    </row>
    <row r="232" spans="1:15" ht="20.100000000000001" customHeight="1" x14ac:dyDescent="0.25">
      <c r="A232" s="51" t="str">
        <f>IF(Table3[[#This Row],[नाम]]="","",ROWS($A$1:A229))</f>
        <v/>
      </c>
      <c r="B232" s="47" t="str">
        <f>PROPER(IF(Table1[[#This Row],[नाम]]="","",Table1[[#This Row],[नाम]]))</f>
        <v/>
      </c>
      <c r="C232" s="45"/>
      <c r="D232" s="45"/>
      <c r="E232" s="45"/>
      <c r="F232" s="45"/>
      <c r="G232" s="45"/>
      <c r="H232" s="45"/>
      <c r="I232" s="45"/>
      <c r="J232" s="45"/>
      <c r="K232" s="48">
        <v>220</v>
      </c>
      <c r="L232" s="45"/>
      <c r="M232" s="45"/>
      <c r="N232" s="45"/>
      <c r="O232" s="52">
        <f>SUM(Table3[[#This Row],[GPF]:[अन्य 3]])</f>
        <v>220</v>
      </c>
    </row>
    <row r="233" spans="1:15" ht="20.100000000000001" customHeight="1" x14ac:dyDescent="0.25">
      <c r="A233" s="51" t="str">
        <f>IF(Table3[[#This Row],[नाम]]="","",ROWS($A$1:A230))</f>
        <v/>
      </c>
      <c r="B233" s="47" t="str">
        <f>PROPER(IF(Table1[[#This Row],[नाम]]="","",Table1[[#This Row],[नाम]]))</f>
        <v/>
      </c>
      <c r="C233" s="45"/>
      <c r="D233" s="45"/>
      <c r="E233" s="45"/>
      <c r="F233" s="45"/>
      <c r="G233" s="45"/>
      <c r="H233" s="45"/>
      <c r="I233" s="45"/>
      <c r="J233" s="45"/>
      <c r="K233" s="48">
        <v>220</v>
      </c>
      <c r="L233" s="45"/>
      <c r="M233" s="45"/>
      <c r="N233" s="45"/>
      <c r="O233" s="52">
        <f>SUM(Table3[[#This Row],[GPF]:[अन्य 3]])</f>
        <v>220</v>
      </c>
    </row>
    <row r="234" spans="1:15" ht="20.100000000000001" customHeight="1" x14ac:dyDescent="0.25">
      <c r="A234" s="51" t="str">
        <f>IF(Table3[[#This Row],[नाम]]="","",ROWS($A$1:A231))</f>
        <v/>
      </c>
      <c r="B234" s="47" t="str">
        <f>PROPER(IF(Table1[[#This Row],[नाम]]="","",Table1[[#This Row],[नाम]]))</f>
        <v/>
      </c>
      <c r="C234" s="45"/>
      <c r="D234" s="45"/>
      <c r="E234" s="45"/>
      <c r="F234" s="45"/>
      <c r="G234" s="45"/>
      <c r="H234" s="45"/>
      <c r="I234" s="45"/>
      <c r="J234" s="45"/>
      <c r="K234" s="48">
        <v>220</v>
      </c>
      <c r="L234" s="45"/>
      <c r="M234" s="45"/>
      <c r="N234" s="45"/>
      <c r="O234" s="52">
        <f>SUM(Table3[[#This Row],[GPF]:[अन्य 3]])</f>
        <v>220</v>
      </c>
    </row>
    <row r="235" spans="1:15" ht="20.100000000000001" customHeight="1" x14ac:dyDescent="0.25">
      <c r="A235" s="51" t="str">
        <f>IF(Table3[[#This Row],[नाम]]="","",ROWS($A$1:A232))</f>
        <v/>
      </c>
      <c r="B235" s="47" t="str">
        <f>PROPER(IF(Table1[[#This Row],[नाम]]="","",Table1[[#This Row],[नाम]]))</f>
        <v/>
      </c>
      <c r="C235" s="45"/>
      <c r="D235" s="45"/>
      <c r="E235" s="45"/>
      <c r="F235" s="45"/>
      <c r="G235" s="45"/>
      <c r="H235" s="45"/>
      <c r="I235" s="45"/>
      <c r="J235" s="45"/>
      <c r="K235" s="48">
        <v>220</v>
      </c>
      <c r="L235" s="45"/>
      <c r="M235" s="45"/>
      <c r="N235" s="45"/>
      <c r="O235" s="52">
        <f>SUM(Table3[[#This Row],[GPF]:[अन्य 3]])</f>
        <v>220</v>
      </c>
    </row>
    <row r="236" spans="1:15" ht="20.100000000000001" customHeight="1" x14ac:dyDescent="0.25">
      <c r="A236" s="51" t="str">
        <f>IF(Table3[[#This Row],[नाम]]="","",ROWS($A$1:A233))</f>
        <v/>
      </c>
      <c r="B236" s="47" t="str">
        <f>PROPER(IF(Table1[[#This Row],[नाम]]="","",Table1[[#This Row],[नाम]]))</f>
        <v/>
      </c>
      <c r="C236" s="45"/>
      <c r="D236" s="45"/>
      <c r="E236" s="45"/>
      <c r="F236" s="45"/>
      <c r="G236" s="45"/>
      <c r="H236" s="45"/>
      <c r="I236" s="45"/>
      <c r="J236" s="45"/>
      <c r="K236" s="48">
        <v>220</v>
      </c>
      <c r="L236" s="45"/>
      <c r="M236" s="45"/>
      <c r="N236" s="45"/>
      <c r="O236" s="52">
        <f>SUM(Table3[[#This Row],[GPF]:[अन्य 3]])</f>
        <v>220</v>
      </c>
    </row>
    <row r="237" spans="1:15" ht="20.100000000000001" customHeight="1" x14ac:dyDescent="0.25">
      <c r="A237" s="51" t="str">
        <f>IF(Table3[[#This Row],[नाम]]="","",ROWS($A$1:A234))</f>
        <v/>
      </c>
      <c r="B237" s="47" t="str">
        <f>PROPER(IF(Table1[[#This Row],[नाम]]="","",Table1[[#This Row],[नाम]]))</f>
        <v/>
      </c>
      <c r="C237" s="45"/>
      <c r="D237" s="45"/>
      <c r="E237" s="45"/>
      <c r="F237" s="45"/>
      <c r="G237" s="45"/>
      <c r="H237" s="45"/>
      <c r="I237" s="45"/>
      <c r="J237" s="45"/>
      <c r="K237" s="48">
        <v>220</v>
      </c>
      <c r="L237" s="45"/>
      <c r="M237" s="45"/>
      <c r="N237" s="45"/>
      <c r="O237" s="52">
        <f>SUM(Table3[[#This Row],[GPF]:[अन्य 3]])</f>
        <v>220</v>
      </c>
    </row>
    <row r="238" spans="1:15" ht="20.100000000000001" customHeight="1" x14ac:dyDescent="0.25">
      <c r="A238" s="51" t="str">
        <f>IF(Table3[[#This Row],[नाम]]="","",ROWS($A$1:A235))</f>
        <v/>
      </c>
      <c r="B238" s="47" t="str">
        <f>PROPER(IF(Table1[[#This Row],[नाम]]="","",Table1[[#This Row],[नाम]]))</f>
        <v/>
      </c>
      <c r="C238" s="45"/>
      <c r="D238" s="45"/>
      <c r="E238" s="45"/>
      <c r="F238" s="45"/>
      <c r="G238" s="45"/>
      <c r="H238" s="45"/>
      <c r="I238" s="45"/>
      <c r="J238" s="45"/>
      <c r="K238" s="48">
        <v>220</v>
      </c>
      <c r="L238" s="45"/>
      <c r="M238" s="45"/>
      <c r="N238" s="45"/>
      <c r="O238" s="52">
        <f>SUM(Table3[[#This Row],[GPF]:[अन्य 3]])</f>
        <v>220</v>
      </c>
    </row>
    <row r="239" spans="1:15" ht="20.100000000000001" customHeight="1" x14ac:dyDescent="0.25">
      <c r="A239" s="51" t="str">
        <f>IF(Table3[[#This Row],[नाम]]="","",ROWS($A$1:A236))</f>
        <v/>
      </c>
      <c r="B239" s="47" t="str">
        <f>PROPER(IF(Table1[[#This Row],[नाम]]="","",Table1[[#This Row],[नाम]]))</f>
        <v/>
      </c>
      <c r="C239" s="45"/>
      <c r="D239" s="45"/>
      <c r="E239" s="45"/>
      <c r="F239" s="45"/>
      <c r="G239" s="45"/>
      <c r="H239" s="45"/>
      <c r="I239" s="45"/>
      <c r="J239" s="45"/>
      <c r="K239" s="48">
        <v>220</v>
      </c>
      <c r="L239" s="45"/>
      <c r="M239" s="45"/>
      <c r="N239" s="45"/>
      <c r="O239" s="52">
        <f>SUM(Table3[[#This Row],[GPF]:[अन्य 3]])</f>
        <v>220</v>
      </c>
    </row>
    <row r="240" spans="1:15" ht="20.100000000000001" customHeight="1" x14ac:dyDescent="0.25">
      <c r="A240" s="51" t="str">
        <f>IF(Table3[[#This Row],[नाम]]="","",ROWS($A$1:A237))</f>
        <v/>
      </c>
      <c r="B240" s="47" t="str">
        <f>PROPER(IF(Table1[[#This Row],[नाम]]="","",Table1[[#This Row],[नाम]]))</f>
        <v/>
      </c>
      <c r="C240" s="45"/>
      <c r="D240" s="45"/>
      <c r="E240" s="45"/>
      <c r="F240" s="45"/>
      <c r="G240" s="45"/>
      <c r="H240" s="45"/>
      <c r="I240" s="45"/>
      <c r="J240" s="45"/>
      <c r="K240" s="48">
        <v>220</v>
      </c>
      <c r="L240" s="45"/>
      <c r="M240" s="45"/>
      <c r="N240" s="45"/>
      <c r="O240" s="52">
        <f>SUM(Table3[[#This Row],[GPF]:[अन्य 3]])</f>
        <v>220</v>
      </c>
    </row>
    <row r="241" spans="1:15" ht="20.100000000000001" customHeight="1" x14ac:dyDescent="0.25">
      <c r="A241" s="51" t="str">
        <f>IF(Table3[[#This Row],[नाम]]="","",ROWS($A$1:A238))</f>
        <v/>
      </c>
      <c r="B241" s="47" t="str">
        <f>PROPER(IF(Table1[[#This Row],[नाम]]="","",Table1[[#This Row],[नाम]]))</f>
        <v/>
      </c>
      <c r="C241" s="45"/>
      <c r="D241" s="45"/>
      <c r="E241" s="45"/>
      <c r="F241" s="45"/>
      <c r="G241" s="45"/>
      <c r="H241" s="45"/>
      <c r="I241" s="45"/>
      <c r="J241" s="45"/>
      <c r="K241" s="48">
        <v>220</v>
      </c>
      <c r="L241" s="45"/>
      <c r="M241" s="45"/>
      <c r="N241" s="45"/>
      <c r="O241" s="52">
        <f>SUM(Table3[[#This Row],[GPF]:[अन्य 3]])</f>
        <v>220</v>
      </c>
    </row>
    <row r="242" spans="1:15" ht="20.100000000000001" customHeight="1" x14ac:dyDescent="0.25">
      <c r="A242" s="51" t="str">
        <f>IF(Table3[[#This Row],[नाम]]="","",ROWS($A$1:A239))</f>
        <v/>
      </c>
      <c r="B242" s="47" t="str">
        <f>PROPER(IF(Table1[[#This Row],[नाम]]="","",Table1[[#This Row],[नाम]]))</f>
        <v/>
      </c>
      <c r="C242" s="45"/>
      <c r="D242" s="45"/>
      <c r="E242" s="45"/>
      <c r="F242" s="45"/>
      <c r="G242" s="45"/>
      <c r="H242" s="45"/>
      <c r="I242" s="45"/>
      <c r="J242" s="45"/>
      <c r="K242" s="48">
        <v>220</v>
      </c>
      <c r="L242" s="45"/>
      <c r="M242" s="45"/>
      <c r="N242" s="45"/>
      <c r="O242" s="52">
        <f>SUM(Table3[[#This Row],[GPF]:[अन्य 3]])</f>
        <v>220</v>
      </c>
    </row>
    <row r="243" spans="1:15" ht="20.100000000000001" customHeight="1" x14ac:dyDescent="0.25">
      <c r="A243" s="51" t="str">
        <f>IF(Table3[[#This Row],[नाम]]="","",ROWS($A$1:A240))</f>
        <v/>
      </c>
      <c r="B243" s="47" t="str">
        <f>PROPER(IF(Table1[[#This Row],[नाम]]="","",Table1[[#This Row],[नाम]]))</f>
        <v/>
      </c>
      <c r="C243" s="45"/>
      <c r="D243" s="45"/>
      <c r="E243" s="45"/>
      <c r="F243" s="45"/>
      <c r="G243" s="45"/>
      <c r="H243" s="45"/>
      <c r="I243" s="45"/>
      <c r="J243" s="45"/>
      <c r="K243" s="48">
        <v>220</v>
      </c>
      <c r="L243" s="45"/>
      <c r="M243" s="45"/>
      <c r="N243" s="45"/>
      <c r="O243" s="52">
        <f>SUM(Table3[[#This Row],[GPF]:[अन्य 3]])</f>
        <v>220</v>
      </c>
    </row>
    <row r="244" spans="1:15" ht="20.100000000000001" customHeight="1" x14ac:dyDescent="0.25">
      <c r="A244" s="51" t="str">
        <f>IF(Table3[[#This Row],[नाम]]="","",ROWS($A$1:A241))</f>
        <v/>
      </c>
      <c r="B244" s="47" t="str">
        <f>PROPER(IF(Table1[[#This Row],[नाम]]="","",Table1[[#This Row],[नाम]]))</f>
        <v/>
      </c>
      <c r="C244" s="45"/>
      <c r="D244" s="45"/>
      <c r="E244" s="45"/>
      <c r="F244" s="45"/>
      <c r="G244" s="45"/>
      <c r="H244" s="45"/>
      <c r="I244" s="45"/>
      <c r="J244" s="45"/>
      <c r="K244" s="48">
        <v>220</v>
      </c>
      <c r="L244" s="45"/>
      <c r="M244" s="45"/>
      <c r="N244" s="45"/>
      <c r="O244" s="52">
        <f>SUM(Table3[[#This Row],[GPF]:[अन्य 3]])</f>
        <v>220</v>
      </c>
    </row>
    <row r="245" spans="1:15" ht="20.100000000000001" customHeight="1" x14ac:dyDescent="0.25">
      <c r="A245" s="51" t="str">
        <f>IF(Table3[[#This Row],[नाम]]="","",ROWS($A$1:A242))</f>
        <v/>
      </c>
      <c r="B245" s="47" t="str">
        <f>PROPER(IF(Table1[[#This Row],[नाम]]="","",Table1[[#This Row],[नाम]]))</f>
        <v/>
      </c>
      <c r="C245" s="45"/>
      <c r="D245" s="45"/>
      <c r="E245" s="45"/>
      <c r="F245" s="45"/>
      <c r="G245" s="45"/>
      <c r="H245" s="45"/>
      <c r="I245" s="45"/>
      <c r="J245" s="45"/>
      <c r="K245" s="48">
        <v>220</v>
      </c>
      <c r="L245" s="45"/>
      <c r="M245" s="45"/>
      <c r="N245" s="45"/>
      <c r="O245" s="52">
        <f>SUM(Table3[[#This Row],[GPF]:[अन्य 3]])</f>
        <v>220</v>
      </c>
    </row>
    <row r="246" spans="1:15" ht="20.100000000000001" customHeight="1" x14ac:dyDescent="0.25">
      <c r="A246" s="51" t="str">
        <f>IF(Table3[[#This Row],[नाम]]="","",ROWS($A$1:A243))</f>
        <v/>
      </c>
      <c r="B246" s="47" t="str">
        <f>PROPER(IF(Table1[[#This Row],[नाम]]="","",Table1[[#This Row],[नाम]]))</f>
        <v/>
      </c>
      <c r="C246" s="45"/>
      <c r="D246" s="45"/>
      <c r="E246" s="45"/>
      <c r="F246" s="45"/>
      <c r="G246" s="45"/>
      <c r="H246" s="45"/>
      <c r="I246" s="45"/>
      <c r="J246" s="45"/>
      <c r="K246" s="48">
        <v>220</v>
      </c>
      <c r="L246" s="45"/>
      <c r="M246" s="45"/>
      <c r="N246" s="45"/>
      <c r="O246" s="52">
        <f>SUM(Table3[[#This Row],[GPF]:[अन्य 3]])</f>
        <v>220</v>
      </c>
    </row>
    <row r="247" spans="1:15" ht="20.100000000000001" customHeight="1" x14ac:dyDescent="0.25">
      <c r="A247" s="51" t="str">
        <f>IF(Table3[[#This Row],[नाम]]="","",ROWS($A$1:A244))</f>
        <v/>
      </c>
      <c r="B247" s="47" t="str">
        <f>PROPER(IF(Table1[[#This Row],[नाम]]="","",Table1[[#This Row],[नाम]]))</f>
        <v/>
      </c>
      <c r="C247" s="45"/>
      <c r="D247" s="45"/>
      <c r="E247" s="45"/>
      <c r="F247" s="45"/>
      <c r="G247" s="45"/>
      <c r="H247" s="45"/>
      <c r="I247" s="45"/>
      <c r="J247" s="45"/>
      <c r="K247" s="48">
        <v>220</v>
      </c>
      <c r="L247" s="45"/>
      <c r="M247" s="45"/>
      <c r="N247" s="45"/>
      <c r="O247" s="52">
        <f>SUM(Table3[[#This Row],[GPF]:[अन्य 3]])</f>
        <v>220</v>
      </c>
    </row>
    <row r="248" spans="1:15" ht="20.100000000000001" customHeight="1" x14ac:dyDescent="0.25">
      <c r="A248" s="51" t="str">
        <f>IF(Table3[[#This Row],[नाम]]="","",ROWS($A$1:A245))</f>
        <v/>
      </c>
      <c r="B248" s="47" t="str">
        <f>PROPER(IF(Table1[[#This Row],[नाम]]="","",Table1[[#This Row],[नाम]]))</f>
        <v/>
      </c>
      <c r="C248" s="45"/>
      <c r="D248" s="45"/>
      <c r="E248" s="45"/>
      <c r="F248" s="45"/>
      <c r="G248" s="45"/>
      <c r="H248" s="45"/>
      <c r="I248" s="45"/>
      <c r="J248" s="45"/>
      <c r="K248" s="48">
        <v>220</v>
      </c>
      <c r="L248" s="45"/>
      <c r="M248" s="45"/>
      <c r="N248" s="45"/>
      <c r="O248" s="52">
        <f>SUM(Table3[[#This Row],[GPF]:[अन्य 3]])</f>
        <v>220</v>
      </c>
    </row>
    <row r="249" spans="1:15" ht="20.100000000000001" customHeight="1" x14ac:dyDescent="0.25">
      <c r="A249" s="51" t="str">
        <f>IF(Table3[[#This Row],[नाम]]="","",ROWS($A$1:A246))</f>
        <v/>
      </c>
      <c r="B249" s="47" t="str">
        <f>PROPER(IF(Table1[[#This Row],[नाम]]="","",Table1[[#This Row],[नाम]]))</f>
        <v/>
      </c>
      <c r="C249" s="45"/>
      <c r="D249" s="45"/>
      <c r="E249" s="45"/>
      <c r="F249" s="45"/>
      <c r="G249" s="45"/>
      <c r="H249" s="45"/>
      <c r="I249" s="45"/>
      <c r="J249" s="45"/>
      <c r="K249" s="48">
        <v>220</v>
      </c>
      <c r="L249" s="45"/>
      <c r="M249" s="45"/>
      <c r="N249" s="45"/>
      <c r="O249" s="52">
        <f>SUM(Table3[[#This Row],[GPF]:[अन्य 3]])</f>
        <v>220</v>
      </c>
    </row>
    <row r="250" spans="1:15" ht="20.100000000000001" customHeight="1" x14ac:dyDescent="0.25">
      <c r="A250" s="51" t="str">
        <f>IF(Table3[[#This Row],[नाम]]="","",ROWS($A$1:A247))</f>
        <v/>
      </c>
      <c r="B250" s="47" t="str">
        <f>PROPER(IF(Table1[[#This Row],[नाम]]="","",Table1[[#This Row],[नाम]]))</f>
        <v/>
      </c>
      <c r="C250" s="45"/>
      <c r="D250" s="45"/>
      <c r="E250" s="45"/>
      <c r="F250" s="45"/>
      <c r="G250" s="45"/>
      <c r="H250" s="45"/>
      <c r="I250" s="45"/>
      <c r="J250" s="45"/>
      <c r="K250" s="48">
        <v>220</v>
      </c>
      <c r="L250" s="45"/>
      <c r="M250" s="45"/>
      <c r="N250" s="45"/>
      <c r="O250" s="52">
        <f>SUM(Table3[[#This Row],[GPF]:[अन्य 3]])</f>
        <v>220</v>
      </c>
    </row>
    <row r="251" spans="1:15" ht="20.100000000000001" customHeight="1" x14ac:dyDescent="0.25">
      <c r="A251" s="51" t="str">
        <f>IF(Table3[[#This Row],[नाम]]="","",ROWS($A$1:A248))</f>
        <v/>
      </c>
      <c r="B251" s="47" t="str">
        <f>PROPER(IF(Table1[[#This Row],[नाम]]="","",Table1[[#This Row],[नाम]]))</f>
        <v/>
      </c>
      <c r="C251" s="45"/>
      <c r="D251" s="45"/>
      <c r="E251" s="45"/>
      <c r="F251" s="45"/>
      <c r="G251" s="45"/>
      <c r="H251" s="45"/>
      <c r="I251" s="45"/>
      <c r="J251" s="45"/>
      <c r="K251" s="48">
        <v>220</v>
      </c>
      <c r="L251" s="45"/>
      <c r="M251" s="45"/>
      <c r="N251" s="45"/>
      <c r="O251" s="52">
        <f>SUM(Table3[[#This Row],[GPF]:[अन्य 3]])</f>
        <v>220</v>
      </c>
    </row>
    <row r="252" spans="1:15" ht="20.100000000000001" customHeight="1" x14ac:dyDescent="0.25">
      <c r="A252" s="51" t="str">
        <f>IF(Table3[[#This Row],[नाम]]="","",ROWS($A$1:A249))</f>
        <v/>
      </c>
      <c r="B252" s="47" t="str">
        <f>PROPER(IF(Table1[[#This Row],[नाम]]="","",Table1[[#This Row],[नाम]]))</f>
        <v/>
      </c>
      <c r="C252" s="45"/>
      <c r="D252" s="45"/>
      <c r="E252" s="45"/>
      <c r="F252" s="45"/>
      <c r="G252" s="45"/>
      <c r="H252" s="45"/>
      <c r="I252" s="45"/>
      <c r="J252" s="45"/>
      <c r="K252" s="48">
        <v>220</v>
      </c>
      <c r="L252" s="45"/>
      <c r="M252" s="45"/>
      <c r="N252" s="45"/>
      <c r="O252" s="52">
        <f>SUM(Table3[[#This Row],[GPF]:[अन्य 3]])</f>
        <v>220</v>
      </c>
    </row>
    <row r="253" spans="1:15" ht="20.100000000000001" customHeight="1" x14ac:dyDescent="0.25">
      <c r="A253" s="51" t="str">
        <f>IF(Table3[[#This Row],[नाम]]="","",ROWS($A$1:A250))</f>
        <v/>
      </c>
      <c r="B253" s="47" t="str">
        <f>PROPER(IF(Table1[[#This Row],[नाम]]="","",Table1[[#This Row],[नाम]]))</f>
        <v/>
      </c>
      <c r="C253" s="45"/>
      <c r="D253" s="45"/>
      <c r="E253" s="45"/>
      <c r="F253" s="45"/>
      <c r="G253" s="45"/>
      <c r="H253" s="45"/>
      <c r="I253" s="45"/>
      <c r="J253" s="45"/>
      <c r="K253" s="48">
        <v>220</v>
      </c>
      <c r="L253" s="45"/>
      <c r="M253" s="45"/>
      <c r="N253" s="45"/>
      <c r="O253" s="52">
        <f>SUM(Table3[[#This Row],[GPF]:[अन्य 3]])</f>
        <v>220</v>
      </c>
    </row>
    <row r="254" spans="1:15" ht="20.100000000000001" customHeight="1" x14ac:dyDescent="0.25">
      <c r="A254" s="51" t="str">
        <f>IF(Table3[[#This Row],[नाम]]="","",ROWS($A$1:A251))</f>
        <v/>
      </c>
      <c r="B254" s="47" t="str">
        <f>PROPER(IF(Table1[[#This Row],[नाम]]="","",Table1[[#This Row],[नाम]]))</f>
        <v/>
      </c>
      <c r="C254" s="45"/>
      <c r="D254" s="45"/>
      <c r="E254" s="45"/>
      <c r="F254" s="45"/>
      <c r="G254" s="45"/>
      <c r="H254" s="45"/>
      <c r="I254" s="45"/>
      <c r="J254" s="45"/>
      <c r="K254" s="48">
        <v>220</v>
      </c>
      <c r="L254" s="45"/>
      <c r="M254" s="45"/>
      <c r="N254" s="45"/>
      <c r="O254" s="52">
        <f>SUM(Table3[[#This Row],[GPF]:[अन्य 3]])</f>
        <v>220</v>
      </c>
    </row>
    <row r="255" spans="1:15" ht="20.100000000000001" customHeight="1" x14ac:dyDescent="0.25">
      <c r="A255" s="51" t="str">
        <f>IF(Table3[[#This Row],[नाम]]="","",ROWS($A$1:A252))</f>
        <v/>
      </c>
      <c r="B255" s="47" t="str">
        <f>PROPER(IF(Table1[[#This Row],[नाम]]="","",Table1[[#This Row],[नाम]]))</f>
        <v/>
      </c>
      <c r="C255" s="45"/>
      <c r="D255" s="45"/>
      <c r="E255" s="45"/>
      <c r="F255" s="45"/>
      <c r="G255" s="45"/>
      <c r="H255" s="45"/>
      <c r="I255" s="45"/>
      <c r="J255" s="45"/>
      <c r="K255" s="48">
        <v>220</v>
      </c>
      <c r="L255" s="45"/>
      <c r="M255" s="45"/>
      <c r="N255" s="45"/>
      <c r="O255" s="52">
        <f>SUM(Table3[[#This Row],[GPF]:[अन्य 3]])</f>
        <v>220</v>
      </c>
    </row>
    <row r="256" spans="1:15" ht="20.100000000000001" customHeight="1" x14ac:dyDescent="0.25">
      <c r="A256" s="51" t="str">
        <f>IF(Table3[[#This Row],[नाम]]="","",ROWS($A$1:A253))</f>
        <v/>
      </c>
      <c r="B256" s="47" t="str">
        <f>PROPER(IF(Table1[[#This Row],[नाम]]="","",Table1[[#This Row],[नाम]]))</f>
        <v/>
      </c>
      <c r="C256" s="45"/>
      <c r="D256" s="45"/>
      <c r="E256" s="45"/>
      <c r="F256" s="45"/>
      <c r="G256" s="45"/>
      <c r="H256" s="45"/>
      <c r="I256" s="45"/>
      <c r="J256" s="45"/>
      <c r="K256" s="48">
        <v>220</v>
      </c>
      <c r="L256" s="45"/>
      <c r="M256" s="45"/>
      <c r="N256" s="45"/>
      <c r="O256" s="52">
        <f>SUM(Table3[[#This Row],[GPF]:[अन्य 3]])</f>
        <v>220</v>
      </c>
    </row>
    <row r="257" spans="1:15" ht="20.100000000000001" customHeight="1" x14ac:dyDescent="0.25">
      <c r="A257" s="51" t="str">
        <f>IF(Table3[[#This Row],[नाम]]="","",ROWS($A$1:A254))</f>
        <v/>
      </c>
      <c r="B257" s="47" t="str">
        <f>PROPER(IF(Table1[[#This Row],[नाम]]="","",Table1[[#This Row],[नाम]]))</f>
        <v/>
      </c>
      <c r="C257" s="45"/>
      <c r="D257" s="45"/>
      <c r="E257" s="45"/>
      <c r="F257" s="45"/>
      <c r="G257" s="45"/>
      <c r="H257" s="45"/>
      <c r="I257" s="45"/>
      <c r="J257" s="45"/>
      <c r="K257" s="48">
        <v>220</v>
      </c>
      <c r="L257" s="45"/>
      <c r="M257" s="45"/>
      <c r="N257" s="45"/>
      <c r="O257" s="52">
        <f>SUM(Table3[[#This Row],[GPF]:[अन्य 3]])</f>
        <v>220</v>
      </c>
    </row>
    <row r="258" spans="1:15" ht="20.100000000000001" customHeight="1" x14ac:dyDescent="0.25">
      <c r="A258" s="51" t="str">
        <f>IF(Table3[[#This Row],[नाम]]="","",ROWS($A$1:A255))</f>
        <v/>
      </c>
      <c r="B258" s="47" t="str">
        <f>PROPER(IF(Table1[[#This Row],[नाम]]="","",Table1[[#This Row],[नाम]]))</f>
        <v/>
      </c>
      <c r="C258" s="45"/>
      <c r="D258" s="45"/>
      <c r="E258" s="45"/>
      <c r="F258" s="45"/>
      <c r="G258" s="45"/>
      <c r="H258" s="45"/>
      <c r="I258" s="45"/>
      <c r="J258" s="45"/>
      <c r="K258" s="48">
        <v>220</v>
      </c>
      <c r="L258" s="45"/>
      <c r="M258" s="45"/>
      <c r="N258" s="45"/>
      <c r="O258" s="52">
        <f>SUM(Table3[[#This Row],[GPF]:[अन्य 3]])</f>
        <v>220</v>
      </c>
    </row>
    <row r="259" spans="1:15" ht="20.100000000000001" customHeight="1" x14ac:dyDescent="0.25">
      <c r="A259" s="51" t="str">
        <f>IF(Table3[[#This Row],[नाम]]="","",ROWS($A$1:A256))</f>
        <v/>
      </c>
      <c r="B259" s="47" t="str">
        <f>PROPER(IF(Table1[[#This Row],[नाम]]="","",Table1[[#This Row],[नाम]]))</f>
        <v/>
      </c>
      <c r="C259" s="45"/>
      <c r="D259" s="45"/>
      <c r="E259" s="45"/>
      <c r="F259" s="45"/>
      <c r="G259" s="45"/>
      <c r="H259" s="45"/>
      <c r="I259" s="45"/>
      <c r="J259" s="45"/>
      <c r="K259" s="48">
        <v>220</v>
      </c>
      <c r="L259" s="45"/>
      <c r="M259" s="45"/>
      <c r="N259" s="45"/>
      <c r="O259" s="52">
        <f>SUM(Table3[[#This Row],[GPF]:[अन्य 3]])</f>
        <v>220</v>
      </c>
    </row>
    <row r="260" spans="1:15" ht="20.100000000000001" customHeight="1" x14ac:dyDescent="0.25">
      <c r="A260" s="51" t="str">
        <f>IF(Table3[[#This Row],[नाम]]="","",ROWS($A$1:A257))</f>
        <v/>
      </c>
      <c r="B260" s="47" t="str">
        <f>PROPER(IF(Table1[[#This Row],[नाम]]="","",Table1[[#This Row],[नाम]]))</f>
        <v/>
      </c>
      <c r="C260" s="45"/>
      <c r="D260" s="45"/>
      <c r="E260" s="45"/>
      <c r="F260" s="45"/>
      <c r="G260" s="45"/>
      <c r="H260" s="45"/>
      <c r="I260" s="45"/>
      <c r="J260" s="45"/>
      <c r="K260" s="48">
        <v>220</v>
      </c>
      <c r="L260" s="45"/>
      <c r="M260" s="45"/>
      <c r="N260" s="45"/>
      <c r="O260" s="52">
        <f>SUM(Table3[[#This Row],[GPF]:[अन्य 3]])</f>
        <v>220</v>
      </c>
    </row>
    <row r="261" spans="1:15" ht="20.100000000000001" customHeight="1" x14ac:dyDescent="0.25">
      <c r="A261" s="51" t="str">
        <f>IF(Table3[[#This Row],[नाम]]="","",ROWS($A$1:A258))</f>
        <v/>
      </c>
      <c r="B261" s="47" t="str">
        <f>PROPER(IF(Table1[[#This Row],[नाम]]="","",Table1[[#This Row],[नाम]]))</f>
        <v/>
      </c>
      <c r="C261" s="45"/>
      <c r="D261" s="45"/>
      <c r="E261" s="45"/>
      <c r="F261" s="45"/>
      <c r="G261" s="45"/>
      <c r="H261" s="45"/>
      <c r="I261" s="45"/>
      <c r="J261" s="45"/>
      <c r="K261" s="48">
        <v>220</v>
      </c>
      <c r="L261" s="45"/>
      <c r="M261" s="45"/>
      <c r="N261" s="45"/>
      <c r="O261" s="52">
        <f>SUM(Table3[[#This Row],[GPF]:[अन्य 3]])</f>
        <v>220</v>
      </c>
    </row>
    <row r="262" spans="1:15" ht="20.100000000000001" customHeight="1" x14ac:dyDescent="0.25">
      <c r="A262" s="51" t="str">
        <f>IF(Table3[[#This Row],[नाम]]="","",ROWS($A$1:A259))</f>
        <v/>
      </c>
      <c r="B262" s="47" t="str">
        <f>PROPER(IF(Table1[[#This Row],[नाम]]="","",Table1[[#This Row],[नाम]]))</f>
        <v/>
      </c>
      <c r="C262" s="45"/>
      <c r="D262" s="45"/>
      <c r="E262" s="45"/>
      <c r="F262" s="45"/>
      <c r="G262" s="45"/>
      <c r="H262" s="45"/>
      <c r="I262" s="45"/>
      <c r="J262" s="45"/>
      <c r="K262" s="48">
        <v>220</v>
      </c>
      <c r="L262" s="45"/>
      <c r="M262" s="45"/>
      <c r="N262" s="45"/>
      <c r="O262" s="52">
        <f>SUM(Table3[[#This Row],[GPF]:[अन्य 3]])</f>
        <v>220</v>
      </c>
    </row>
    <row r="263" spans="1:15" ht="20.100000000000001" customHeight="1" x14ac:dyDescent="0.25">
      <c r="A263" s="51" t="str">
        <f>IF(Table3[[#This Row],[नाम]]="","",ROWS($A$1:A260))</f>
        <v/>
      </c>
      <c r="B263" s="47" t="str">
        <f>PROPER(IF(Table1[[#This Row],[नाम]]="","",Table1[[#This Row],[नाम]]))</f>
        <v/>
      </c>
      <c r="C263" s="45"/>
      <c r="D263" s="45"/>
      <c r="E263" s="45"/>
      <c r="F263" s="45"/>
      <c r="G263" s="45"/>
      <c r="H263" s="45"/>
      <c r="I263" s="45"/>
      <c r="J263" s="45"/>
      <c r="K263" s="48">
        <v>220</v>
      </c>
      <c r="L263" s="45"/>
      <c r="M263" s="45"/>
      <c r="N263" s="45"/>
      <c r="O263" s="52">
        <f>SUM(Table3[[#This Row],[GPF]:[अन्य 3]])</f>
        <v>220</v>
      </c>
    </row>
    <row r="264" spans="1:15" ht="20.100000000000001" customHeight="1" x14ac:dyDescent="0.25">
      <c r="A264" s="51" t="str">
        <f>IF(Table3[[#This Row],[नाम]]="","",ROWS($A$1:A261))</f>
        <v/>
      </c>
      <c r="B264" s="47" t="str">
        <f>PROPER(IF(Table1[[#This Row],[नाम]]="","",Table1[[#This Row],[नाम]]))</f>
        <v/>
      </c>
      <c r="C264" s="45"/>
      <c r="D264" s="45"/>
      <c r="E264" s="45"/>
      <c r="F264" s="45"/>
      <c r="G264" s="45"/>
      <c r="H264" s="45"/>
      <c r="I264" s="45"/>
      <c r="J264" s="45"/>
      <c r="K264" s="48">
        <v>220</v>
      </c>
      <c r="L264" s="45"/>
      <c r="M264" s="45"/>
      <c r="N264" s="45"/>
      <c r="O264" s="52">
        <f>SUM(Table3[[#This Row],[GPF]:[अन्य 3]])</f>
        <v>220</v>
      </c>
    </row>
    <row r="265" spans="1:15" ht="20.100000000000001" customHeight="1" x14ac:dyDescent="0.25">
      <c r="A265" s="51" t="str">
        <f>IF(Table3[[#This Row],[नाम]]="","",ROWS($A$1:A262))</f>
        <v/>
      </c>
      <c r="B265" s="47" t="str">
        <f>PROPER(IF(Table1[[#This Row],[नाम]]="","",Table1[[#This Row],[नाम]]))</f>
        <v/>
      </c>
      <c r="C265" s="45"/>
      <c r="D265" s="45"/>
      <c r="E265" s="45"/>
      <c r="F265" s="45"/>
      <c r="G265" s="45"/>
      <c r="H265" s="45"/>
      <c r="I265" s="45"/>
      <c r="J265" s="45"/>
      <c r="K265" s="48">
        <v>220</v>
      </c>
      <c r="L265" s="45"/>
      <c r="M265" s="45"/>
      <c r="N265" s="45"/>
      <c r="O265" s="52">
        <f>SUM(Table3[[#This Row],[GPF]:[अन्य 3]])</f>
        <v>220</v>
      </c>
    </row>
    <row r="266" spans="1:15" ht="20.100000000000001" customHeight="1" x14ac:dyDescent="0.25">
      <c r="A266" s="51" t="str">
        <f>IF(Table3[[#This Row],[नाम]]="","",ROWS($A$1:A263))</f>
        <v/>
      </c>
      <c r="B266" s="47" t="str">
        <f>PROPER(IF(Table1[[#This Row],[नाम]]="","",Table1[[#This Row],[नाम]]))</f>
        <v/>
      </c>
      <c r="C266" s="45"/>
      <c r="D266" s="45"/>
      <c r="E266" s="45"/>
      <c r="F266" s="45"/>
      <c r="G266" s="45"/>
      <c r="H266" s="45"/>
      <c r="I266" s="45"/>
      <c r="J266" s="45"/>
      <c r="K266" s="48">
        <v>220</v>
      </c>
      <c r="L266" s="45"/>
      <c r="M266" s="45"/>
      <c r="N266" s="45"/>
      <c r="O266" s="52">
        <f>SUM(Table3[[#This Row],[GPF]:[अन्य 3]])</f>
        <v>220</v>
      </c>
    </row>
    <row r="267" spans="1:15" ht="20.100000000000001" customHeight="1" x14ac:dyDescent="0.25">
      <c r="A267" s="51" t="str">
        <f>IF(Table3[[#This Row],[नाम]]="","",ROWS($A$1:A264))</f>
        <v/>
      </c>
      <c r="B267" s="47" t="str">
        <f>PROPER(IF(Table1[[#This Row],[नाम]]="","",Table1[[#This Row],[नाम]]))</f>
        <v/>
      </c>
      <c r="C267" s="45"/>
      <c r="D267" s="45"/>
      <c r="E267" s="45"/>
      <c r="F267" s="45"/>
      <c r="G267" s="45"/>
      <c r="H267" s="45"/>
      <c r="I267" s="45"/>
      <c r="J267" s="45"/>
      <c r="K267" s="48">
        <v>220</v>
      </c>
      <c r="L267" s="45"/>
      <c r="M267" s="45"/>
      <c r="N267" s="45"/>
      <c r="O267" s="52">
        <f>SUM(Table3[[#This Row],[GPF]:[अन्य 3]])</f>
        <v>220</v>
      </c>
    </row>
    <row r="268" spans="1:15" ht="20.100000000000001" customHeight="1" x14ac:dyDescent="0.25">
      <c r="A268" s="51" t="str">
        <f>IF(Table3[[#This Row],[नाम]]="","",ROWS($A$1:A265))</f>
        <v/>
      </c>
      <c r="B268" s="47" t="str">
        <f>PROPER(IF(Table1[[#This Row],[नाम]]="","",Table1[[#This Row],[नाम]]))</f>
        <v/>
      </c>
      <c r="C268" s="45"/>
      <c r="D268" s="45"/>
      <c r="E268" s="45"/>
      <c r="F268" s="45"/>
      <c r="G268" s="45"/>
      <c r="H268" s="45"/>
      <c r="I268" s="45"/>
      <c r="J268" s="45"/>
      <c r="K268" s="48">
        <v>220</v>
      </c>
      <c r="L268" s="45"/>
      <c r="M268" s="45"/>
      <c r="N268" s="45"/>
      <c r="O268" s="52">
        <f>SUM(Table3[[#This Row],[GPF]:[अन्य 3]])</f>
        <v>220</v>
      </c>
    </row>
    <row r="269" spans="1:15" ht="20.100000000000001" customHeight="1" x14ac:dyDescent="0.25">
      <c r="A269" s="51" t="str">
        <f>IF(Table3[[#This Row],[नाम]]="","",ROWS($A$1:A266))</f>
        <v/>
      </c>
      <c r="B269" s="47" t="str">
        <f>PROPER(IF(Table1[[#This Row],[नाम]]="","",Table1[[#This Row],[नाम]]))</f>
        <v/>
      </c>
      <c r="C269" s="45"/>
      <c r="D269" s="45"/>
      <c r="E269" s="45"/>
      <c r="F269" s="45"/>
      <c r="G269" s="45"/>
      <c r="H269" s="45"/>
      <c r="I269" s="45"/>
      <c r="J269" s="45"/>
      <c r="K269" s="48">
        <v>220</v>
      </c>
      <c r="L269" s="45"/>
      <c r="M269" s="45"/>
      <c r="N269" s="45"/>
      <c r="O269" s="52">
        <f>SUM(Table3[[#This Row],[GPF]:[अन्य 3]])</f>
        <v>220</v>
      </c>
    </row>
    <row r="270" spans="1:15" ht="20.100000000000001" customHeight="1" x14ac:dyDescent="0.25">
      <c r="A270" s="51" t="str">
        <f>IF(Table3[[#This Row],[नाम]]="","",ROWS($A$1:A267))</f>
        <v/>
      </c>
      <c r="B270" s="47" t="str">
        <f>PROPER(IF(Table1[[#This Row],[नाम]]="","",Table1[[#This Row],[नाम]]))</f>
        <v/>
      </c>
      <c r="C270" s="45"/>
      <c r="D270" s="45"/>
      <c r="E270" s="45"/>
      <c r="F270" s="45"/>
      <c r="G270" s="45"/>
      <c r="H270" s="45"/>
      <c r="I270" s="45"/>
      <c r="J270" s="45"/>
      <c r="K270" s="48">
        <v>220</v>
      </c>
      <c r="L270" s="45"/>
      <c r="M270" s="45"/>
      <c r="N270" s="45"/>
      <c r="O270" s="52">
        <f>SUM(Table3[[#This Row],[GPF]:[अन्य 3]])</f>
        <v>220</v>
      </c>
    </row>
    <row r="271" spans="1:15" ht="20.100000000000001" customHeight="1" x14ac:dyDescent="0.25">
      <c r="A271" s="51" t="str">
        <f>IF(Table3[[#This Row],[नाम]]="","",ROWS($A$1:A268))</f>
        <v/>
      </c>
      <c r="B271" s="47" t="str">
        <f>PROPER(IF(Table1[[#This Row],[नाम]]="","",Table1[[#This Row],[नाम]]))</f>
        <v/>
      </c>
      <c r="C271" s="45"/>
      <c r="D271" s="45"/>
      <c r="E271" s="45"/>
      <c r="F271" s="45"/>
      <c r="G271" s="45"/>
      <c r="H271" s="45"/>
      <c r="I271" s="45"/>
      <c r="J271" s="45"/>
      <c r="K271" s="48">
        <v>220</v>
      </c>
      <c r="L271" s="45"/>
      <c r="M271" s="45"/>
      <c r="N271" s="45"/>
      <c r="O271" s="52">
        <f>SUM(Table3[[#This Row],[GPF]:[अन्य 3]])</f>
        <v>220</v>
      </c>
    </row>
    <row r="272" spans="1:15" ht="20.100000000000001" customHeight="1" x14ac:dyDescent="0.25">
      <c r="A272" s="51" t="str">
        <f>IF(Table3[[#This Row],[नाम]]="","",ROWS($A$1:A269))</f>
        <v/>
      </c>
      <c r="B272" s="47" t="str">
        <f>PROPER(IF(Table1[[#This Row],[नाम]]="","",Table1[[#This Row],[नाम]]))</f>
        <v/>
      </c>
      <c r="C272" s="45"/>
      <c r="D272" s="45"/>
      <c r="E272" s="45"/>
      <c r="F272" s="45"/>
      <c r="G272" s="45"/>
      <c r="H272" s="45"/>
      <c r="I272" s="45"/>
      <c r="J272" s="45"/>
      <c r="K272" s="48">
        <v>220</v>
      </c>
      <c r="L272" s="45"/>
      <c r="M272" s="45"/>
      <c r="N272" s="45"/>
      <c r="O272" s="52">
        <f>SUM(Table3[[#This Row],[GPF]:[अन्य 3]])</f>
        <v>220</v>
      </c>
    </row>
    <row r="273" spans="1:15" ht="20.100000000000001" customHeight="1" x14ac:dyDescent="0.25">
      <c r="A273" s="51" t="str">
        <f>IF(Table3[[#This Row],[नाम]]="","",ROWS($A$1:A270))</f>
        <v/>
      </c>
      <c r="B273" s="47" t="str">
        <f>PROPER(IF(Table1[[#This Row],[नाम]]="","",Table1[[#This Row],[नाम]]))</f>
        <v/>
      </c>
      <c r="C273" s="45"/>
      <c r="D273" s="45"/>
      <c r="E273" s="45"/>
      <c r="F273" s="45"/>
      <c r="G273" s="45"/>
      <c r="H273" s="45"/>
      <c r="I273" s="45"/>
      <c r="J273" s="45"/>
      <c r="K273" s="48">
        <v>220</v>
      </c>
      <c r="L273" s="45"/>
      <c r="M273" s="45"/>
      <c r="N273" s="45"/>
      <c r="O273" s="52">
        <f>SUM(Table3[[#This Row],[GPF]:[अन्य 3]])</f>
        <v>220</v>
      </c>
    </row>
    <row r="274" spans="1:15" ht="20.100000000000001" customHeight="1" x14ac:dyDescent="0.25">
      <c r="A274" s="51" t="str">
        <f>IF(Table3[[#This Row],[नाम]]="","",ROWS($A$1:A271))</f>
        <v/>
      </c>
      <c r="B274" s="47" t="str">
        <f>PROPER(IF(Table1[[#This Row],[नाम]]="","",Table1[[#This Row],[नाम]]))</f>
        <v/>
      </c>
      <c r="C274" s="45"/>
      <c r="D274" s="45"/>
      <c r="E274" s="45"/>
      <c r="F274" s="45"/>
      <c r="G274" s="45"/>
      <c r="H274" s="45"/>
      <c r="I274" s="45"/>
      <c r="J274" s="45"/>
      <c r="K274" s="48">
        <v>220</v>
      </c>
      <c r="L274" s="45"/>
      <c r="M274" s="45"/>
      <c r="N274" s="45"/>
      <c r="O274" s="52">
        <f>SUM(Table3[[#This Row],[GPF]:[अन्य 3]])</f>
        <v>220</v>
      </c>
    </row>
    <row r="275" spans="1:15" ht="20.100000000000001" customHeight="1" x14ac:dyDescent="0.25">
      <c r="A275" s="51" t="str">
        <f>IF(Table3[[#This Row],[नाम]]="","",ROWS($A$1:A272))</f>
        <v/>
      </c>
      <c r="B275" s="47" t="str">
        <f>PROPER(IF(Table1[[#This Row],[नाम]]="","",Table1[[#This Row],[नाम]]))</f>
        <v/>
      </c>
      <c r="C275" s="45"/>
      <c r="D275" s="45"/>
      <c r="E275" s="45"/>
      <c r="F275" s="45"/>
      <c r="G275" s="45"/>
      <c r="H275" s="45"/>
      <c r="I275" s="45"/>
      <c r="J275" s="45"/>
      <c r="K275" s="48">
        <v>220</v>
      </c>
      <c r="L275" s="45"/>
      <c r="M275" s="45"/>
      <c r="N275" s="45"/>
      <c r="O275" s="52">
        <f>SUM(Table3[[#This Row],[GPF]:[अन्य 3]])</f>
        <v>220</v>
      </c>
    </row>
    <row r="276" spans="1:15" ht="20.100000000000001" customHeight="1" x14ac:dyDescent="0.25">
      <c r="A276" s="51" t="str">
        <f>IF(Table3[[#This Row],[नाम]]="","",ROWS($A$1:A273))</f>
        <v/>
      </c>
      <c r="B276" s="47" t="str">
        <f>PROPER(IF(Table1[[#This Row],[नाम]]="","",Table1[[#This Row],[नाम]]))</f>
        <v/>
      </c>
      <c r="C276" s="45"/>
      <c r="D276" s="45"/>
      <c r="E276" s="45"/>
      <c r="F276" s="45"/>
      <c r="G276" s="45"/>
      <c r="H276" s="45"/>
      <c r="I276" s="45"/>
      <c r="J276" s="45"/>
      <c r="K276" s="48">
        <v>220</v>
      </c>
      <c r="L276" s="45"/>
      <c r="M276" s="45"/>
      <c r="N276" s="45"/>
      <c r="O276" s="52">
        <f>SUM(Table3[[#This Row],[GPF]:[अन्य 3]])</f>
        <v>220</v>
      </c>
    </row>
    <row r="277" spans="1:15" ht="20.100000000000001" customHeight="1" x14ac:dyDescent="0.25">
      <c r="A277" s="51" t="str">
        <f>IF(Table3[[#This Row],[नाम]]="","",ROWS($A$1:A274))</f>
        <v/>
      </c>
      <c r="B277" s="47" t="str">
        <f>PROPER(IF(Table1[[#This Row],[नाम]]="","",Table1[[#This Row],[नाम]]))</f>
        <v/>
      </c>
      <c r="C277" s="45"/>
      <c r="D277" s="45"/>
      <c r="E277" s="45"/>
      <c r="F277" s="45"/>
      <c r="G277" s="45"/>
      <c r="H277" s="45"/>
      <c r="I277" s="45"/>
      <c r="J277" s="45"/>
      <c r="K277" s="48">
        <v>220</v>
      </c>
      <c r="L277" s="45"/>
      <c r="M277" s="45"/>
      <c r="N277" s="45"/>
      <c r="O277" s="52">
        <f>SUM(Table3[[#This Row],[GPF]:[अन्य 3]])</f>
        <v>220</v>
      </c>
    </row>
    <row r="278" spans="1:15" ht="20.100000000000001" customHeight="1" x14ac:dyDescent="0.25">
      <c r="A278" s="51" t="str">
        <f>IF(Table3[[#This Row],[नाम]]="","",ROWS($A$1:A275))</f>
        <v/>
      </c>
      <c r="B278" s="47" t="str">
        <f>PROPER(IF(Table1[[#This Row],[नाम]]="","",Table1[[#This Row],[नाम]]))</f>
        <v/>
      </c>
      <c r="C278" s="45"/>
      <c r="D278" s="45"/>
      <c r="E278" s="45"/>
      <c r="F278" s="45"/>
      <c r="G278" s="45"/>
      <c r="H278" s="45"/>
      <c r="I278" s="45"/>
      <c r="J278" s="45"/>
      <c r="K278" s="48">
        <v>220</v>
      </c>
      <c r="L278" s="45"/>
      <c r="M278" s="45"/>
      <c r="N278" s="45"/>
      <c r="O278" s="52">
        <f>SUM(Table3[[#This Row],[GPF]:[अन्य 3]])</f>
        <v>220</v>
      </c>
    </row>
    <row r="279" spans="1:15" ht="20.100000000000001" customHeight="1" x14ac:dyDescent="0.25">
      <c r="A279" s="51" t="str">
        <f>IF(Table3[[#This Row],[नाम]]="","",ROWS($A$1:A276))</f>
        <v/>
      </c>
      <c r="B279" s="47" t="str">
        <f>PROPER(IF(Table1[[#This Row],[नाम]]="","",Table1[[#This Row],[नाम]]))</f>
        <v/>
      </c>
      <c r="C279" s="45"/>
      <c r="D279" s="45"/>
      <c r="E279" s="45"/>
      <c r="F279" s="45"/>
      <c r="G279" s="45"/>
      <c r="H279" s="45"/>
      <c r="I279" s="45"/>
      <c r="J279" s="45"/>
      <c r="K279" s="48">
        <v>220</v>
      </c>
      <c r="L279" s="45"/>
      <c r="M279" s="45"/>
      <c r="N279" s="45"/>
      <c r="O279" s="52">
        <f>SUM(Table3[[#This Row],[GPF]:[अन्य 3]])</f>
        <v>220</v>
      </c>
    </row>
    <row r="280" spans="1:15" ht="20.100000000000001" customHeight="1" x14ac:dyDescent="0.25">
      <c r="A280" s="51" t="str">
        <f>IF(Table3[[#This Row],[नाम]]="","",ROWS($A$1:A277))</f>
        <v/>
      </c>
      <c r="B280" s="47" t="str">
        <f>PROPER(IF(Table1[[#This Row],[नाम]]="","",Table1[[#This Row],[नाम]]))</f>
        <v/>
      </c>
      <c r="C280" s="45"/>
      <c r="D280" s="45"/>
      <c r="E280" s="45"/>
      <c r="F280" s="45"/>
      <c r="G280" s="45"/>
      <c r="H280" s="45"/>
      <c r="I280" s="45"/>
      <c r="J280" s="45"/>
      <c r="K280" s="48">
        <v>220</v>
      </c>
      <c r="L280" s="45"/>
      <c r="M280" s="45"/>
      <c r="N280" s="45"/>
      <c r="O280" s="52">
        <f>SUM(Table3[[#This Row],[GPF]:[अन्य 3]])</f>
        <v>220</v>
      </c>
    </row>
    <row r="281" spans="1:15" ht="20.100000000000001" customHeight="1" x14ac:dyDescent="0.25">
      <c r="A281" s="51" t="str">
        <f>IF(Table3[[#This Row],[नाम]]="","",ROWS($A$1:A278))</f>
        <v/>
      </c>
      <c r="B281" s="47" t="str">
        <f>PROPER(IF(Table1[[#This Row],[नाम]]="","",Table1[[#This Row],[नाम]]))</f>
        <v/>
      </c>
      <c r="C281" s="45"/>
      <c r="D281" s="45"/>
      <c r="E281" s="45"/>
      <c r="F281" s="45"/>
      <c r="G281" s="45"/>
      <c r="H281" s="45"/>
      <c r="I281" s="45"/>
      <c r="J281" s="45"/>
      <c r="K281" s="48">
        <v>220</v>
      </c>
      <c r="L281" s="45"/>
      <c r="M281" s="45"/>
      <c r="N281" s="45"/>
      <c r="O281" s="52">
        <f>SUM(Table3[[#This Row],[GPF]:[अन्य 3]])</f>
        <v>220</v>
      </c>
    </row>
    <row r="282" spans="1:15" ht="20.100000000000001" customHeight="1" x14ac:dyDescent="0.25">
      <c r="A282" s="51" t="str">
        <f>IF(Table3[[#This Row],[नाम]]="","",ROWS($A$1:A279))</f>
        <v/>
      </c>
      <c r="B282" s="47" t="str">
        <f>PROPER(IF(Table1[[#This Row],[नाम]]="","",Table1[[#This Row],[नाम]]))</f>
        <v/>
      </c>
      <c r="C282" s="45"/>
      <c r="D282" s="45"/>
      <c r="E282" s="45"/>
      <c r="F282" s="45"/>
      <c r="G282" s="45"/>
      <c r="H282" s="45"/>
      <c r="I282" s="45"/>
      <c r="J282" s="45"/>
      <c r="K282" s="48">
        <v>220</v>
      </c>
      <c r="L282" s="45"/>
      <c r="M282" s="45"/>
      <c r="N282" s="45"/>
      <c r="O282" s="52">
        <f>SUM(Table3[[#This Row],[GPF]:[अन्य 3]])</f>
        <v>220</v>
      </c>
    </row>
    <row r="283" spans="1:15" ht="20.100000000000001" customHeight="1" x14ac:dyDescent="0.25">
      <c r="A283" s="51" t="str">
        <f>IF(Table3[[#This Row],[नाम]]="","",ROWS($A$1:A280))</f>
        <v/>
      </c>
      <c r="B283" s="47" t="str">
        <f>PROPER(IF(Table1[[#This Row],[नाम]]="","",Table1[[#This Row],[नाम]]))</f>
        <v/>
      </c>
      <c r="C283" s="45"/>
      <c r="D283" s="45"/>
      <c r="E283" s="45"/>
      <c r="F283" s="45"/>
      <c r="G283" s="45"/>
      <c r="H283" s="45"/>
      <c r="I283" s="45"/>
      <c r="J283" s="45"/>
      <c r="K283" s="48">
        <v>220</v>
      </c>
      <c r="L283" s="45"/>
      <c r="M283" s="45"/>
      <c r="N283" s="45"/>
      <c r="O283" s="52">
        <f>SUM(Table3[[#This Row],[GPF]:[अन्य 3]])</f>
        <v>220</v>
      </c>
    </row>
    <row r="284" spans="1:15" ht="20.100000000000001" customHeight="1" x14ac:dyDescent="0.25">
      <c r="A284" s="51" t="str">
        <f>IF(Table3[[#This Row],[नाम]]="","",ROWS($A$1:A281))</f>
        <v/>
      </c>
      <c r="B284" s="47" t="str">
        <f>PROPER(IF(Table1[[#This Row],[नाम]]="","",Table1[[#This Row],[नाम]]))</f>
        <v/>
      </c>
      <c r="C284" s="45"/>
      <c r="D284" s="45"/>
      <c r="E284" s="45"/>
      <c r="F284" s="45"/>
      <c r="G284" s="45"/>
      <c r="H284" s="45"/>
      <c r="I284" s="45"/>
      <c r="J284" s="45"/>
      <c r="K284" s="48">
        <v>220</v>
      </c>
      <c r="L284" s="45"/>
      <c r="M284" s="45"/>
      <c r="N284" s="45"/>
      <c r="O284" s="52">
        <f>SUM(Table3[[#This Row],[GPF]:[अन्य 3]])</f>
        <v>220</v>
      </c>
    </row>
    <row r="285" spans="1:15" ht="20.100000000000001" customHeight="1" x14ac:dyDescent="0.25">
      <c r="A285" s="51" t="str">
        <f>IF(Table3[[#This Row],[नाम]]="","",ROWS($A$1:A282))</f>
        <v/>
      </c>
      <c r="B285" s="47" t="str">
        <f>PROPER(IF(Table1[[#This Row],[नाम]]="","",Table1[[#This Row],[नाम]]))</f>
        <v/>
      </c>
      <c r="C285" s="45"/>
      <c r="D285" s="45"/>
      <c r="E285" s="45"/>
      <c r="F285" s="45"/>
      <c r="G285" s="45"/>
      <c r="H285" s="45"/>
      <c r="I285" s="45"/>
      <c r="J285" s="45"/>
      <c r="K285" s="48">
        <v>220</v>
      </c>
      <c r="L285" s="45"/>
      <c r="M285" s="45"/>
      <c r="N285" s="45"/>
      <c r="O285" s="52">
        <f>SUM(Table3[[#This Row],[GPF]:[अन्य 3]])</f>
        <v>220</v>
      </c>
    </row>
    <row r="286" spans="1:15" ht="20.100000000000001" customHeight="1" x14ac:dyDescent="0.25">
      <c r="A286" s="51" t="str">
        <f>IF(Table3[[#This Row],[नाम]]="","",ROWS($A$1:A283))</f>
        <v/>
      </c>
      <c r="B286" s="47" t="str">
        <f>PROPER(IF(Table1[[#This Row],[नाम]]="","",Table1[[#This Row],[नाम]]))</f>
        <v/>
      </c>
      <c r="C286" s="45"/>
      <c r="D286" s="45"/>
      <c r="E286" s="45"/>
      <c r="F286" s="45"/>
      <c r="G286" s="45"/>
      <c r="H286" s="45"/>
      <c r="I286" s="45"/>
      <c r="J286" s="45"/>
      <c r="K286" s="48">
        <v>220</v>
      </c>
      <c r="L286" s="45"/>
      <c r="M286" s="45"/>
      <c r="N286" s="45"/>
      <c r="O286" s="52">
        <f>SUM(Table3[[#This Row],[GPF]:[अन्य 3]])</f>
        <v>220</v>
      </c>
    </row>
    <row r="287" spans="1:15" ht="20.100000000000001" customHeight="1" x14ac:dyDescent="0.25">
      <c r="A287" s="51" t="str">
        <f>IF(Table3[[#This Row],[नाम]]="","",ROWS($A$1:A284))</f>
        <v/>
      </c>
      <c r="B287" s="47" t="str">
        <f>PROPER(IF(Table1[[#This Row],[नाम]]="","",Table1[[#This Row],[नाम]]))</f>
        <v/>
      </c>
      <c r="C287" s="45"/>
      <c r="D287" s="45"/>
      <c r="E287" s="45"/>
      <c r="F287" s="45"/>
      <c r="G287" s="45"/>
      <c r="H287" s="45"/>
      <c r="I287" s="45"/>
      <c r="J287" s="45"/>
      <c r="K287" s="48">
        <v>220</v>
      </c>
      <c r="L287" s="45"/>
      <c r="M287" s="45"/>
      <c r="N287" s="45"/>
      <c r="O287" s="52">
        <f>SUM(Table3[[#This Row],[GPF]:[अन्य 3]])</f>
        <v>220</v>
      </c>
    </row>
    <row r="288" spans="1:15" ht="20.100000000000001" customHeight="1" x14ac:dyDescent="0.25">
      <c r="A288" s="51" t="str">
        <f>IF(Table3[[#This Row],[नाम]]="","",ROWS($A$1:A285))</f>
        <v/>
      </c>
      <c r="B288" s="47" t="str">
        <f>PROPER(IF(Table1[[#This Row],[नाम]]="","",Table1[[#This Row],[नाम]]))</f>
        <v/>
      </c>
      <c r="C288" s="45"/>
      <c r="D288" s="45"/>
      <c r="E288" s="45"/>
      <c r="F288" s="45"/>
      <c r="G288" s="45"/>
      <c r="H288" s="45"/>
      <c r="I288" s="45"/>
      <c r="J288" s="45"/>
      <c r="K288" s="48">
        <v>220</v>
      </c>
      <c r="L288" s="45"/>
      <c r="M288" s="45"/>
      <c r="N288" s="45"/>
      <c r="O288" s="52">
        <f>SUM(Table3[[#This Row],[GPF]:[अन्य 3]])</f>
        <v>220</v>
      </c>
    </row>
    <row r="289" spans="1:15" ht="20.100000000000001" customHeight="1" x14ac:dyDescent="0.25">
      <c r="A289" s="51" t="str">
        <f>IF(Table3[[#This Row],[नाम]]="","",ROWS($A$1:A286))</f>
        <v/>
      </c>
      <c r="B289" s="47" t="str">
        <f>PROPER(IF(Table1[[#This Row],[नाम]]="","",Table1[[#This Row],[नाम]]))</f>
        <v/>
      </c>
      <c r="C289" s="45"/>
      <c r="D289" s="45"/>
      <c r="E289" s="45"/>
      <c r="F289" s="45"/>
      <c r="G289" s="45"/>
      <c r="H289" s="45"/>
      <c r="I289" s="45"/>
      <c r="J289" s="45"/>
      <c r="K289" s="48">
        <v>220</v>
      </c>
      <c r="L289" s="45"/>
      <c r="M289" s="45"/>
      <c r="N289" s="45"/>
      <c r="O289" s="52">
        <f>SUM(Table3[[#This Row],[GPF]:[अन्य 3]])</f>
        <v>220</v>
      </c>
    </row>
    <row r="290" spans="1:15" ht="20.100000000000001" customHeight="1" x14ac:dyDescent="0.25">
      <c r="A290" s="51" t="str">
        <f>IF(Table3[[#This Row],[नाम]]="","",ROWS($A$1:A287))</f>
        <v/>
      </c>
      <c r="B290" s="47" t="str">
        <f>PROPER(IF(Table1[[#This Row],[नाम]]="","",Table1[[#This Row],[नाम]]))</f>
        <v/>
      </c>
      <c r="C290" s="45"/>
      <c r="D290" s="45"/>
      <c r="E290" s="45"/>
      <c r="F290" s="45"/>
      <c r="G290" s="45"/>
      <c r="H290" s="45"/>
      <c r="I290" s="45"/>
      <c r="J290" s="45"/>
      <c r="K290" s="48">
        <v>220</v>
      </c>
      <c r="L290" s="45"/>
      <c r="M290" s="45"/>
      <c r="N290" s="45"/>
      <c r="O290" s="52">
        <f>SUM(Table3[[#This Row],[GPF]:[अन्य 3]])</f>
        <v>220</v>
      </c>
    </row>
    <row r="291" spans="1:15" ht="20.100000000000001" customHeight="1" x14ac:dyDescent="0.25">
      <c r="A291" s="51" t="str">
        <f>IF(Table3[[#This Row],[नाम]]="","",ROWS($A$1:A288))</f>
        <v/>
      </c>
      <c r="B291" s="47" t="str">
        <f>PROPER(IF(Table1[[#This Row],[नाम]]="","",Table1[[#This Row],[नाम]]))</f>
        <v/>
      </c>
      <c r="C291" s="45"/>
      <c r="D291" s="45"/>
      <c r="E291" s="45"/>
      <c r="F291" s="45"/>
      <c r="G291" s="45"/>
      <c r="H291" s="45"/>
      <c r="I291" s="45"/>
      <c r="J291" s="45"/>
      <c r="K291" s="48">
        <v>220</v>
      </c>
      <c r="L291" s="45"/>
      <c r="M291" s="45"/>
      <c r="N291" s="45"/>
      <c r="O291" s="52">
        <f>SUM(Table3[[#This Row],[GPF]:[अन्य 3]])</f>
        <v>220</v>
      </c>
    </row>
    <row r="292" spans="1:15" ht="20.100000000000001" customHeight="1" x14ac:dyDescent="0.25">
      <c r="A292" s="51" t="str">
        <f>IF(Table3[[#This Row],[नाम]]="","",ROWS($A$1:A289))</f>
        <v/>
      </c>
      <c r="B292" s="47" t="str">
        <f>PROPER(IF(Table1[[#This Row],[नाम]]="","",Table1[[#This Row],[नाम]]))</f>
        <v/>
      </c>
      <c r="C292" s="45"/>
      <c r="D292" s="45"/>
      <c r="E292" s="45"/>
      <c r="F292" s="45"/>
      <c r="G292" s="45"/>
      <c r="H292" s="45"/>
      <c r="I292" s="45"/>
      <c r="J292" s="45"/>
      <c r="K292" s="48">
        <v>220</v>
      </c>
      <c r="L292" s="45"/>
      <c r="M292" s="45"/>
      <c r="N292" s="45"/>
      <c r="O292" s="52">
        <f>SUM(Table3[[#This Row],[GPF]:[अन्य 3]])</f>
        <v>220</v>
      </c>
    </row>
    <row r="293" spans="1:15" ht="20.100000000000001" customHeight="1" x14ac:dyDescent="0.25">
      <c r="A293" s="51" t="str">
        <f>IF(Table3[[#This Row],[नाम]]="","",ROWS($A$1:A290))</f>
        <v/>
      </c>
      <c r="B293" s="47" t="str">
        <f>PROPER(IF(Table1[[#This Row],[नाम]]="","",Table1[[#This Row],[नाम]]))</f>
        <v/>
      </c>
      <c r="C293" s="45"/>
      <c r="D293" s="45"/>
      <c r="E293" s="45"/>
      <c r="F293" s="45"/>
      <c r="G293" s="45"/>
      <c r="H293" s="45"/>
      <c r="I293" s="45"/>
      <c r="J293" s="45"/>
      <c r="K293" s="48">
        <v>220</v>
      </c>
      <c r="L293" s="45"/>
      <c r="M293" s="45"/>
      <c r="N293" s="45"/>
      <c r="O293" s="52">
        <f>SUM(Table3[[#This Row],[GPF]:[अन्य 3]])</f>
        <v>220</v>
      </c>
    </row>
    <row r="294" spans="1:15" ht="20.100000000000001" customHeight="1" x14ac:dyDescent="0.25">
      <c r="A294" s="51" t="str">
        <f>IF(Table3[[#This Row],[नाम]]="","",ROWS($A$1:A291))</f>
        <v/>
      </c>
      <c r="B294" s="47" t="str">
        <f>PROPER(IF(Table1[[#This Row],[नाम]]="","",Table1[[#This Row],[नाम]]))</f>
        <v/>
      </c>
      <c r="C294" s="45"/>
      <c r="D294" s="45"/>
      <c r="E294" s="45"/>
      <c r="F294" s="45"/>
      <c r="G294" s="45"/>
      <c r="H294" s="45"/>
      <c r="I294" s="45"/>
      <c r="J294" s="45"/>
      <c r="K294" s="48">
        <v>220</v>
      </c>
      <c r="L294" s="45"/>
      <c r="M294" s="45"/>
      <c r="N294" s="45"/>
      <c r="O294" s="52">
        <f>SUM(Table3[[#This Row],[GPF]:[अन्य 3]])</f>
        <v>220</v>
      </c>
    </row>
    <row r="295" spans="1:15" ht="20.100000000000001" customHeight="1" x14ac:dyDescent="0.25">
      <c r="A295" s="51" t="str">
        <f>IF(Table3[[#This Row],[नाम]]="","",ROWS($A$1:A292))</f>
        <v/>
      </c>
      <c r="B295" s="47" t="str">
        <f>PROPER(IF(Table1[[#This Row],[नाम]]="","",Table1[[#This Row],[नाम]]))</f>
        <v/>
      </c>
      <c r="C295" s="45"/>
      <c r="D295" s="45"/>
      <c r="E295" s="45"/>
      <c r="F295" s="45"/>
      <c r="G295" s="45"/>
      <c r="H295" s="45"/>
      <c r="I295" s="45"/>
      <c r="J295" s="45"/>
      <c r="K295" s="48">
        <v>220</v>
      </c>
      <c r="L295" s="45"/>
      <c r="M295" s="45"/>
      <c r="N295" s="45"/>
      <c r="O295" s="52">
        <f>SUM(Table3[[#This Row],[GPF]:[अन्य 3]])</f>
        <v>220</v>
      </c>
    </row>
    <row r="296" spans="1:15" ht="20.100000000000001" customHeight="1" x14ac:dyDescent="0.25">
      <c r="A296" s="51" t="str">
        <f>IF(Table3[[#This Row],[नाम]]="","",ROWS($A$1:A293))</f>
        <v/>
      </c>
      <c r="B296" s="47" t="str">
        <f>PROPER(IF(Table1[[#This Row],[नाम]]="","",Table1[[#This Row],[नाम]]))</f>
        <v/>
      </c>
      <c r="C296" s="45"/>
      <c r="D296" s="45"/>
      <c r="E296" s="45"/>
      <c r="F296" s="45"/>
      <c r="G296" s="45"/>
      <c r="H296" s="45"/>
      <c r="I296" s="45"/>
      <c r="J296" s="45"/>
      <c r="K296" s="48">
        <v>220</v>
      </c>
      <c r="L296" s="45"/>
      <c r="M296" s="45"/>
      <c r="N296" s="45"/>
      <c r="O296" s="52">
        <f>SUM(Table3[[#This Row],[GPF]:[अन्य 3]])</f>
        <v>220</v>
      </c>
    </row>
    <row r="297" spans="1:15" ht="20.100000000000001" customHeight="1" x14ac:dyDescent="0.25">
      <c r="A297" s="51" t="str">
        <f>IF(Table3[[#This Row],[नाम]]="","",ROWS($A$1:A294))</f>
        <v/>
      </c>
      <c r="B297" s="47" t="str">
        <f>PROPER(IF(Table1[[#This Row],[नाम]]="","",Table1[[#This Row],[नाम]]))</f>
        <v/>
      </c>
      <c r="C297" s="45"/>
      <c r="D297" s="45"/>
      <c r="E297" s="45"/>
      <c r="F297" s="45"/>
      <c r="G297" s="45"/>
      <c r="H297" s="45"/>
      <c r="I297" s="45"/>
      <c r="J297" s="45"/>
      <c r="K297" s="48">
        <v>220</v>
      </c>
      <c r="L297" s="45"/>
      <c r="M297" s="45"/>
      <c r="N297" s="45"/>
      <c r="O297" s="52">
        <f>SUM(Table3[[#This Row],[GPF]:[अन्य 3]])</f>
        <v>220</v>
      </c>
    </row>
    <row r="298" spans="1:15" ht="20.100000000000001" customHeight="1" x14ac:dyDescent="0.25">
      <c r="A298" s="51" t="str">
        <f>IF(Table3[[#This Row],[नाम]]="","",ROWS($A$1:A295))</f>
        <v/>
      </c>
      <c r="B298" s="47" t="str">
        <f>PROPER(IF(Table1[[#This Row],[नाम]]="","",Table1[[#This Row],[नाम]]))</f>
        <v/>
      </c>
      <c r="C298" s="45"/>
      <c r="D298" s="45"/>
      <c r="E298" s="45"/>
      <c r="F298" s="45"/>
      <c r="G298" s="45"/>
      <c r="H298" s="45"/>
      <c r="I298" s="45"/>
      <c r="J298" s="45"/>
      <c r="K298" s="48">
        <v>220</v>
      </c>
      <c r="L298" s="45"/>
      <c r="M298" s="45"/>
      <c r="N298" s="45"/>
      <c r="O298" s="52">
        <f>SUM(Table3[[#This Row],[GPF]:[अन्य 3]])</f>
        <v>220</v>
      </c>
    </row>
    <row r="299" spans="1:15" ht="20.100000000000001" customHeight="1" x14ac:dyDescent="0.25">
      <c r="A299" s="51" t="str">
        <f>IF(Table3[[#This Row],[नाम]]="","",ROWS($A$1:A296))</f>
        <v/>
      </c>
      <c r="B299" s="47" t="str">
        <f>PROPER(IF(Table1[[#This Row],[नाम]]="","",Table1[[#This Row],[नाम]]))</f>
        <v/>
      </c>
      <c r="C299" s="45"/>
      <c r="D299" s="45"/>
      <c r="E299" s="45"/>
      <c r="F299" s="45"/>
      <c r="G299" s="45"/>
      <c r="H299" s="45"/>
      <c r="I299" s="45"/>
      <c r="J299" s="45"/>
      <c r="K299" s="48">
        <v>220</v>
      </c>
      <c r="L299" s="45"/>
      <c r="M299" s="45"/>
      <c r="N299" s="45"/>
      <c r="O299" s="52">
        <f>SUM(Table3[[#This Row],[GPF]:[अन्य 3]])</f>
        <v>220</v>
      </c>
    </row>
  </sheetData>
  <sheetProtection password="CCE4" sheet="1" objects="1" scenarios="1"/>
  <mergeCells count="2">
    <mergeCell ref="A1:O1"/>
    <mergeCell ref="A2:O2"/>
  </mergeCells>
  <pageMargins left="0.25" right="0.25" top="0.75" bottom="0.75" header="0.3" footer="0.3"/>
  <pageSetup paperSize="9" scale="95" orientation="landscape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0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9" sqref="K39"/>
    </sheetView>
  </sheetViews>
  <sheetFormatPr defaultRowHeight="20.100000000000001" customHeight="1" x14ac:dyDescent="0.25"/>
  <cols>
    <col min="1" max="1" width="18.140625" style="39" customWidth="1"/>
    <col min="2" max="2" width="17.5703125" style="39" customWidth="1"/>
    <col min="3" max="14" width="8.7109375" style="39" customWidth="1"/>
    <col min="15" max="15" width="9.140625" style="43"/>
    <col min="16" max="16" width="7.5703125" style="43" customWidth="1"/>
    <col min="17" max="17" width="3.7109375" style="43" customWidth="1"/>
    <col min="18" max="19" width="9.140625" style="43"/>
    <col min="20" max="20" width="12" style="43" bestFit="1" customWidth="1"/>
    <col min="21" max="16384" width="9.140625" style="43"/>
  </cols>
  <sheetData>
    <row r="1" spans="1:20" ht="28.5" customHeight="1" x14ac:dyDescent="0.25">
      <c r="A1" s="114" t="str">
        <f>'Emp. Data'!A1</f>
        <v>Government Senior Secondary School, Rooppura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12">
        <v>2</v>
      </c>
      <c r="Q1" s="112"/>
      <c r="R1" s="112"/>
      <c r="T1" s="60" t="str">
        <f>VLOOKUP($P$1,Table1[#All],16,0)</f>
        <v>No</v>
      </c>
    </row>
    <row r="2" spans="1:20" ht="20.100000000000001" customHeight="1" x14ac:dyDescent="0.25">
      <c r="A2" s="96" t="s">
        <v>208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112"/>
      <c r="Q2" s="112"/>
      <c r="R2" s="112"/>
      <c r="T2" s="60" t="str">
        <f>VLOOKUP($P$1,Table1[#All],7,0)</f>
        <v>Yes</v>
      </c>
    </row>
    <row r="3" spans="1:20" ht="8.1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20" ht="21.95" customHeight="1" x14ac:dyDescent="0.25">
      <c r="A4" s="67" t="s">
        <v>213</v>
      </c>
      <c r="B4" s="104" t="str">
        <f>IFERROR(PROPER(VLOOKUP($P$1,Table1[#All],2,0)),"NoData")</f>
        <v>Ashwini Kumar</v>
      </c>
      <c r="C4" s="104"/>
      <c r="D4" s="104"/>
      <c r="E4" s="67" t="s">
        <v>216</v>
      </c>
      <c r="F4" s="104" t="str">
        <f>IFERROR(PROPER(VLOOKUP($P$1,Table1[#All],3,0)),"NoData")</f>
        <v>Senior Teacher (Ii Gr.)</v>
      </c>
      <c r="G4" s="104"/>
      <c r="H4" s="104"/>
      <c r="I4" s="67" t="s">
        <v>219</v>
      </c>
      <c r="J4" s="109">
        <f>IFERROR(VLOOKUP($P$1,Table1[#All],4,0),"NoData")</f>
        <v>32179</v>
      </c>
      <c r="K4" s="109"/>
      <c r="L4" s="67" t="s">
        <v>222</v>
      </c>
      <c r="M4" s="107" t="str">
        <f>IFERROR(VLOOKUP($P$1,Table1[#All],5,0),"NoData")</f>
        <v>XXXXK5921Q</v>
      </c>
      <c r="N4" s="107"/>
      <c r="P4" s="113" t="s">
        <v>226</v>
      </c>
      <c r="Q4" s="113"/>
      <c r="R4" s="113"/>
    </row>
    <row r="5" spans="1:20" ht="21.95" customHeight="1" x14ac:dyDescent="0.25">
      <c r="A5" s="67" t="s">
        <v>214</v>
      </c>
      <c r="B5" s="104" t="str">
        <f>IFERROR(VLOOKUP($P$1,Table1[#All],6,0),"NoData")</f>
        <v>RJNA201228008021</v>
      </c>
      <c r="C5" s="104"/>
      <c r="D5" s="104"/>
      <c r="E5" s="67" t="s">
        <v>217</v>
      </c>
      <c r="F5" s="105">
        <f>IFERROR(VLOOKUP($P$1,Table1[#All],9,0),"NoData")</f>
        <v>123</v>
      </c>
      <c r="G5" s="105"/>
      <c r="H5" s="105"/>
      <c r="I5" s="67" t="s">
        <v>220</v>
      </c>
      <c r="J5" s="105">
        <f>IFERROR(VLOOKUP($P$1,Table1[#All],10,0),"NoData")</f>
        <v>1234</v>
      </c>
      <c r="K5" s="105"/>
      <c r="L5" s="67" t="s">
        <v>7</v>
      </c>
      <c r="M5" s="108">
        <f>IFERROR(VLOOKUP($P$1,Table1[#All],11,0),"NoData")</f>
        <v>1234567891011</v>
      </c>
      <c r="N5" s="108"/>
      <c r="P5" s="110" t="s">
        <v>49</v>
      </c>
      <c r="Q5" s="111"/>
      <c r="R5" s="37">
        <v>47000</v>
      </c>
    </row>
    <row r="6" spans="1:20" ht="21.95" customHeight="1" x14ac:dyDescent="0.25">
      <c r="A6" s="67" t="s">
        <v>215</v>
      </c>
      <c r="B6" s="106" t="str">
        <f>IFERROR(VLOOKUP($P$1,Table1[#All],12,0),"NoData")</f>
        <v>XXXXXXXX6191</v>
      </c>
      <c r="C6" s="106"/>
      <c r="D6" s="106"/>
      <c r="E6" s="67" t="s">
        <v>218</v>
      </c>
      <c r="F6" s="105" t="str">
        <f>IFERROR(VLOOKUP($P$1,Table1[#All],13,0),"NoData")</f>
        <v>SBI</v>
      </c>
      <c r="G6" s="105"/>
      <c r="H6" s="105"/>
      <c r="I6" s="67" t="s">
        <v>221</v>
      </c>
      <c r="J6" s="105" t="str">
        <f>IFERROR(VLOOKUP($P$1,Table1[#All],14,0),"NoData")</f>
        <v>SBIN0031733</v>
      </c>
      <c r="K6" s="105"/>
      <c r="L6" s="67" t="s">
        <v>223</v>
      </c>
      <c r="M6" s="108">
        <f>IFERROR(VLOOKUP($P$1,Table1[#All],15,0),"NoData")</f>
        <v>1234567891011</v>
      </c>
      <c r="N6" s="108"/>
      <c r="P6" s="97" t="s">
        <v>232</v>
      </c>
      <c r="Q6" s="97"/>
      <c r="R6" s="98"/>
      <c r="S6" s="102" t="s">
        <v>234</v>
      </c>
      <c r="T6"/>
    </row>
    <row r="7" spans="1:20" ht="8.1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P7" s="99"/>
      <c r="Q7" s="99"/>
      <c r="R7" s="100"/>
      <c r="S7" s="103"/>
      <c r="T7"/>
    </row>
    <row r="8" spans="1:20" ht="20.100000000000001" customHeight="1" x14ac:dyDescent="0.25">
      <c r="A8" s="61" t="str">
        <f>$B$4</f>
        <v>Ashwini Kumar</v>
      </c>
      <c r="B8" s="69" t="s">
        <v>38</v>
      </c>
      <c r="C8" s="70" t="s">
        <v>42</v>
      </c>
      <c r="D8" s="70" t="s">
        <v>41</v>
      </c>
      <c r="E8" s="70" t="s">
        <v>43</v>
      </c>
      <c r="F8" s="70" t="s">
        <v>44</v>
      </c>
      <c r="G8" s="70" t="s">
        <v>45</v>
      </c>
      <c r="H8" s="70" t="s">
        <v>46</v>
      </c>
      <c r="I8" s="70" t="s">
        <v>47</v>
      </c>
      <c r="J8" s="70" t="s">
        <v>48</v>
      </c>
      <c r="K8" s="70" t="s">
        <v>49</v>
      </c>
      <c r="L8" s="70" t="s">
        <v>50</v>
      </c>
      <c r="M8" s="70" t="s">
        <v>51</v>
      </c>
      <c r="N8" s="70" t="s">
        <v>52</v>
      </c>
      <c r="P8" s="101" t="s">
        <v>47</v>
      </c>
      <c r="Q8" s="101"/>
      <c r="R8" s="101"/>
      <c r="S8" s="37" t="s">
        <v>227</v>
      </c>
      <c r="T8"/>
    </row>
    <row r="9" spans="1:20" ht="20.100000000000001" customHeight="1" x14ac:dyDescent="0.25">
      <c r="A9" s="140" t="s">
        <v>8</v>
      </c>
      <c r="B9" s="69" t="s">
        <v>211</v>
      </c>
      <c r="C9" s="55">
        <v>0.17</v>
      </c>
      <c r="D9" s="55">
        <v>0.17</v>
      </c>
      <c r="E9" s="55">
        <v>0.17</v>
      </c>
      <c r="F9" s="55">
        <v>0.17</v>
      </c>
      <c r="G9" s="55">
        <v>0.17</v>
      </c>
      <c r="H9" s="55">
        <v>0.17</v>
      </c>
      <c r="I9" s="55">
        <v>0.17</v>
      </c>
      <c r="J9" s="55">
        <v>0.17</v>
      </c>
      <c r="K9" s="55">
        <v>0.17</v>
      </c>
      <c r="L9" s="55">
        <v>0.17</v>
      </c>
      <c r="M9" s="55">
        <v>0.17</v>
      </c>
      <c r="N9" s="55">
        <v>0.17</v>
      </c>
    </row>
    <row r="10" spans="1:20" ht="20.100000000000001" customHeight="1" x14ac:dyDescent="0.25">
      <c r="A10" s="141"/>
      <c r="B10" s="68" t="s">
        <v>39</v>
      </c>
      <c r="C10" s="62">
        <f>IFERROR(VLOOKUP(C8,'Bill and TV No.'!$B$3:$F$15,2,0),"")</f>
        <v>1</v>
      </c>
      <c r="D10" s="62">
        <f>IFERROR(VLOOKUP(D8,'Bill and TV No.'!$B$3:$F$15,2,0),"")</f>
        <v>2</v>
      </c>
      <c r="E10" s="62">
        <f>IFERROR(VLOOKUP(E8,'Bill and TV No.'!$B$3:$F$15,2,0),"")</f>
        <v>3</v>
      </c>
      <c r="F10" s="62">
        <f>IFERROR(VLOOKUP(F8,'Bill and TV No.'!$B$3:$F$15,2,0),"")</f>
        <v>4</v>
      </c>
      <c r="G10" s="62">
        <f>IFERROR(VLOOKUP(G8,'Bill and TV No.'!$B$3:$F$15,2,0),"")</f>
        <v>5</v>
      </c>
      <c r="H10" s="62">
        <f>IFERROR(VLOOKUP(H8,'Bill and TV No.'!$B$3:$F$15,2,0),"")</f>
        <v>6</v>
      </c>
      <c r="I10" s="62">
        <f>IFERROR(VLOOKUP(I8,'Bill and TV No.'!$B$3:$F$15,2,0),"")</f>
        <v>7</v>
      </c>
      <c r="J10" s="62">
        <f>IFERROR(VLOOKUP(J8,'Bill and TV No.'!$B$3:$F$15,2,0),"")</f>
        <v>8</v>
      </c>
      <c r="K10" s="62">
        <f>IFERROR(VLOOKUP(K8,'Bill and TV No.'!$B$3:$F$15,2,0),"")</f>
        <v>9</v>
      </c>
      <c r="L10" s="62">
        <f>IFERROR(VLOOKUP(L8,'Bill and TV No.'!$B$3:$F$15,2,0),"")</f>
        <v>10</v>
      </c>
      <c r="M10" s="62">
        <f>IFERROR(VLOOKUP(M8,'Bill and TV No.'!$B$3:$F$15,2,0),"")</f>
        <v>11</v>
      </c>
      <c r="N10" s="62">
        <f>IFERROR(VLOOKUP(N8,'Bill and TV No.'!$B$3:$F$15,2,0),"")</f>
        <v>12</v>
      </c>
    </row>
    <row r="11" spans="1:20" ht="20.100000000000001" customHeight="1" x14ac:dyDescent="0.25">
      <c r="A11" s="141"/>
      <c r="B11" s="68" t="s">
        <v>40</v>
      </c>
      <c r="C11" s="63">
        <f>IFERROR(VLOOKUP(C8,'Bill and TV No.'!$B$3:$F$15,3,0),"")</f>
        <v>44276</v>
      </c>
      <c r="D11" s="63">
        <f>IFERROR(VLOOKUP(D8,'Bill and TV No.'!$B$3:$F$15,3,0),"")</f>
        <v>44277</v>
      </c>
      <c r="E11" s="63">
        <f>IFERROR(VLOOKUP(E8,'Bill and TV No.'!$B$3:$F$15,3,0),"")</f>
        <v>44278</v>
      </c>
      <c r="F11" s="63">
        <f>IFERROR(VLOOKUP(F8,'Bill and TV No.'!$B$3:$F$15,3,0),"")</f>
        <v>44279</v>
      </c>
      <c r="G11" s="63">
        <f>IFERROR(VLOOKUP(G8,'Bill and TV No.'!$B$3:$F$15,3,0),"")</f>
        <v>44280</v>
      </c>
      <c r="H11" s="63">
        <f>IFERROR(VLOOKUP(H8,'Bill and TV No.'!$B$3:$F$15,3,0),"")</f>
        <v>44281</v>
      </c>
      <c r="I11" s="63">
        <f>IFERROR(VLOOKUP(I8,'Bill and TV No.'!$B$3:$F$15,3,0),"")</f>
        <v>44282</v>
      </c>
      <c r="J11" s="63">
        <f>IFERROR(VLOOKUP(J8,'Bill and TV No.'!$B$3:$F$15,3,0),"")</f>
        <v>44283</v>
      </c>
      <c r="K11" s="63">
        <f>IFERROR(VLOOKUP(K8,'Bill and TV No.'!$B$3:$F$15,3,0),"")</f>
        <v>44284</v>
      </c>
      <c r="L11" s="63">
        <f>IFERROR(VLOOKUP(L8,'Bill and TV No.'!$B$3:$F$15,3,0),"")</f>
        <v>44285</v>
      </c>
      <c r="M11" s="63">
        <f>IFERROR(VLOOKUP(M8,'Bill and TV No.'!$B$3:$F$15,3,0),"")</f>
        <v>44286</v>
      </c>
      <c r="N11" s="63">
        <f>IFERROR(VLOOKUP(N8,'Bill and TV No.'!$B$3:$F$15,3,0),"")</f>
        <v>44287</v>
      </c>
    </row>
    <row r="12" spans="1:20" ht="20.100000000000001" customHeight="1" x14ac:dyDescent="0.25">
      <c r="A12" s="141"/>
      <c r="B12" s="68" t="s">
        <v>37</v>
      </c>
      <c r="C12" s="62">
        <f>IFERROR(VLOOKUP(C8,'Bill and TV No.'!$B$3:$F$15,4,0),"")</f>
        <v>6258</v>
      </c>
      <c r="D12" s="62">
        <f>IFERROR(VLOOKUP(D8,'Bill and TV No.'!$B$3:$F$15,4,0),"")</f>
        <v>6259</v>
      </c>
      <c r="E12" s="62">
        <f>IFERROR(VLOOKUP(E8,'Bill and TV No.'!$B$3:$F$15,4,0),"")</f>
        <v>6260</v>
      </c>
      <c r="F12" s="62">
        <f>IFERROR(VLOOKUP(F8,'Bill and TV No.'!$B$3:$F$15,4,0),"")</f>
        <v>6261</v>
      </c>
      <c r="G12" s="62">
        <f>IFERROR(VLOOKUP(G8,'Bill and TV No.'!$B$3:$F$15,4,0),"")</f>
        <v>6262</v>
      </c>
      <c r="H12" s="62">
        <f>IFERROR(VLOOKUP(H8,'Bill and TV No.'!$B$3:$F$15,4,0),"")</f>
        <v>6263</v>
      </c>
      <c r="I12" s="62">
        <f>IFERROR(VLOOKUP(I8,'Bill and TV No.'!$B$3:$F$15,4,0),"")</f>
        <v>6264</v>
      </c>
      <c r="J12" s="62">
        <f>IFERROR(VLOOKUP(J8,'Bill and TV No.'!$B$3:$F$15,4,0),"")</f>
        <v>6265</v>
      </c>
      <c r="K12" s="62">
        <f>IFERROR(VLOOKUP(K8,'Bill and TV No.'!$B$3:$F$15,4,0),"")</f>
        <v>6266</v>
      </c>
      <c r="L12" s="62">
        <f>IFERROR(VLOOKUP(L8,'Bill and TV No.'!$B$3:$F$15,4,0),"")</f>
        <v>6267</v>
      </c>
      <c r="M12" s="62">
        <f>IFERROR(VLOOKUP(M8,'Bill and TV No.'!$B$3:$F$15,4,0),"")</f>
        <v>6268</v>
      </c>
      <c r="N12" s="62">
        <f>IFERROR(VLOOKUP(N8,'Bill and TV No.'!$B$3:$F$15,4,0),"")</f>
        <v>6269</v>
      </c>
    </row>
    <row r="13" spans="1:20" ht="20.100000000000001" customHeight="1" x14ac:dyDescent="0.25">
      <c r="A13" s="142"/>
      <c r="B13" s="68" t="s">
        <v>40</v>
      </c>
      <c r="C13" s="63">
        <f>IFERROR(VLOOKUP(C8,'Bill and TV No.'!$B$3:$F$15,5,0),"")</f>
        <v>44287</v>
      </c>
      <c r="D13" s="63">
        <f>IFERROR(VLOOKUP(D8,'Bill and TV No.'!$B$3:$F$15,5,0),"")</f>
        <v>44288</v>
      </c>
      <c r="E13" s="63">
        <f>IFERROR(VLOOKUP(E8,'Bill and TV No.'!$B$3:$F$15,5,0),"")</f>
        <v>44289</v>
      </c>
      <c r="F13" s="63">
        <f>IFERROR(VLOOKUP(F8,'Bill and TV No.'!$B$3:$F$15,5,0),"")</f>
        <v>44290</v>
      </c>
      <c r="G13" s="63">
        <f>IFERROR(VLOOKUP(G8,'Bill and TV No.'!$B$3:$F$15,5,0),"")</f>
        <v>44291</v>
      </c>
      <c r="H13" s="63">
        <f>IFERROR(VLOOKUP(H8,'Bill and TV No.'!$B$3:$F$15,5,0),"")</f>
        <v>44292</v>
      </c>
      <c r="I13" s="63">
        <f>IFERROR(VLOOKUP(I8,'Bill and TV No.'!$B$3:$F$15,5,0),"")</f>
        <v>44293</v>
      </c>
      <c r="J13" s="63">
        <f>IFERROR(VLOOKUP(J8,'Bill and TV No.'!$B$3:$F$15,5,0),"")</f>
        <v>44294</v>
      </c>
      <c r="K13" s="63">
        <f>IFERROR(VLOOKUP(K8,'Bill and TV No.'!$B$3:$F$15,5,0),"")</f>
        <v>44295</v>
      </c>
      <c r="L13" s="63">
        <f>IFERROR(VLOOKUP(L8,'Bill and TV No.'!$B$3:$F$15,5,0),"")</f>
        <v>44296</v>
      </c>
      <c r="M13" s="63">
        <f>IFERROR(VLOOKUP(M8,'Bill and TV No.'!$B$3:$F$15,5,0),"")</f>
        <v>44297</v>
      </c>
      <c r="N13" s="63">
        <f>IFERROR(VLOOKUP(N8,'Bill and TV No.'!$B$3:$F$15,5,0),"")</f>
        <v>44298</v>
      </c>
    </row>
    <row r="14" spans="1:20" ht="8.1" customHeight="1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20" ht="21.95" customHeight="1" x14ac:dyDescent="0.25">
      <c r="A15" s="129" t="s">
        <v>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1"/>
    </row>
    <row r="16" spans="1:20" ht="18" customHeight="1" x14ac:dyDescent="0.25">
      <c r="A16" s="132" t="s">
        <v>19</v>
      </c>
      <c r="B16" s="133"/>
      <c r="C16" s="64">
        <f>VLOOKUP($P$1,Table2[#All],3,0)</f>
        <v>43800</v>
      </c>
      <c r="D16" s="64">
        <f>IF(D8=$P$5,$R$5,C16)</f>
        <v>43800</v>
      </c>
      <c r="E16" s="64">
        <f>IF(E8=$P$5,$R$5,D16)</f>
        <v>43800</v>
      </c>
      <c r="F16" s="64">
        <f>IF(AND($B$4=VLOOKUP($P$1,Table1[#All],2,0),$T$1="YES"),$E$16,MROUND(E16*1.03,100))</f>
        <v>45100</v>
      </c>
      <c r="G16" s="64">
        <f>IF(G8=$P$5,$R$5,F16)</f>
        <v>45100</v>
      </c>
      <c r="H16" s="64">
        <f t="shared" ref="H16:N16" si="0">IF(H8=$P$5,$R$5,G16)</f>
        <v>45100</v>
      </c>
      <c r="I16" s="64">
        <f t="shared" si="0"/>
        <v>45100</v>
      </c>
      <c r="J16" s="64">
        <f t="shared" si="0"/>
        <v>45100</v>
      </c>
      <c r="K16" s="64">
        <f t="shared" si="0"/>
        <v>47000</v>
      </c>
      <c r="L16" s="64">
        <f t="shared" si="0"/>
        <v>47000</v>
      </c>
      <c r="M16" s="64">
        <f t="shared" si="0"/>
        <v>47000</v>
      </c>
      <c r="N16" s="64">
        <f t="shared" si="0"/>
        <v>47000</v>
      </c>
    </row>
    <row r="17" spans="1:14" ht="18" customHeight="1" x14ac:dyDescent="0.25">
      <c r="A17" s="132" t="s">
        <v>10</v>
      </c>
      <c r="B17" s="133"/>
      <c r="C17" s="64">
        <f>VLOOKUP($P$1,Table2[#All],4,0)</f>
        <v>0</v>
      </c>
      <c r="D17" s="64">
        <f>C17</f>
        <v>0</v>
      </c>
      <c r="E17" s="64">
        <f t="shared" ref="E17:N17" si="1">D17</f>
        <v>0</v>
      </c>
      <c r="F17" s="64">
        <f t="shared" si="1"/>
        <v>0</v>
      </c>
      <c r="G17" s="64">
        <f t="shared" si="1"/>
        <v>0</v>
      </c>
      <c r="H17" s="64">
        <f t="shared" si="1"/>
        <v>0</v>
      </c>
      <c r="I17" s="64">
        <f t="shared" si="1"/>
        <v>0</v>
      </c>
      <c r="J17" s="64">
        <f t="shared" si="1"/>
        <v>0</v>
      </c>
      <c r="K17" s="64">
        <f t="shared" si="1"/>
        <v>0</v>
      </c>
      <c r="L17" s="64">
        <f t="shared" si="1"/>
        <v>0</v>
      </c>
      <c r="M17" s="64">
        <f t="shared" si="1"/>
        <v>0</v>
      </c>
      <c r="N17" s="64">
        <f t="shared" si="1"/>
        <v>0</v>
      </c>
    </row>
    <row r="18" spans="1:14" ht="18" customHeight="1" x14ac:dyDescent="0.25">
      <c r="A18" s="132" t="s">
        <v>11</v>
      </c>
      <c r="B18" s="133"/>
      <c r="C18" s="64">
        <f>VLOOKUP($P$1,Table2[#All],5,0)</f>
        <v>0</v>
      </c>
      <c r="D18" s="64">
        <f>C18</f>
        <v>0</v>
      </c>
      <c r="E18" s="64">
        <f t="shared" ref="E18:N18" si="2">D18</f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</row>
    <row r="19" spans="1:14" ht="18" customHeight="1" x14ac:dyDescent="0.25">
      <c r="A19" s="132" t="s">
        <v>12</v>
      </c>
      <c r="B19" s="133"/>
      <c r="C19" s="64">
        <f>IF($T$1="Yes",0,IF(C16="","",ROUND(C16*C9,0)))</f>
        <v>7446</v>
      </c>
      <c r="D19" s="64">
        <f t="shared" ref="D19:N19" si="3">IF($T$1="Yes",0,IF(D16="","",ROUND(D16*D9,0)))</f>
        <v>7446</v>
      </c>
      <c r="E19" s="64">
        <f t="shared" si="3"/>
        <v>7446</v>
      </c>
      <c r="F19" s="64">
        <f t="shared" si="3"/>
        <v>7667</v>
      </c>
      <c r="G19" s="64">
        <f t="shared" si="3"/>
        <v>7667</v>
      </c>
      <c r="H19" s="64">
        <f t="shared" si="3"/>
        <v>7667</v>
      </c>
      <c r="I19" s="64">
        <f t="shared" si="3"/>
        <v>7667</v>
      </c>
      <c r="J19" s="64">
        <f t="shared" si="3"/>
        <v>7667</v>
      </c>
      <c r="K19" s="64">
        <f t="shared" si="3"/>
        <v>7990</v>
      </c>
      <c r="L19" s="64">
        <f t="shared" si="3"/>
        <v>7990</v>
      </c>
      <c r="M19" s="64">
        <f t="shared" si="3"/>
        <v>7990</v>
      </c>
      <c r="N19" s="64">
        <f t="shared" si="3"/>
        <v>7990</v>
      </c>
    </row>
    <row r="20" spans="1:14" ht="18" customHeight="1" x14ac:dyDescent="0.25">
      <c r="A20" s="132" t="s">
        <v>13</v>
      </c>
      <c r="B20" s="133"/>
      <c r="C20" s="64">
        <f>IF($T$1="Yes",0,IF(OR(C16="",VLOOKUP($P$1,Table1[#All],8,0)="NA"),0,ROUND(C16*VLOOKUP($P$1,Table1[#All],8,0),0)))</f>
        <v>3504</v>
      </c>
      <c r="D20" s="64">
        <f>IF($T$1="Yes",0,IF(OR(D16="",VLOOKUP($P$1,Table1[#All],8,0)="NA"),0,ROUND(D16*VLOOKUP($P$1,Table1[#All],8,0),0)))</f>
        <v>3504</v>
      </c>
      <c r="E20" s="64">
        <f>IF($T$1="Yes",0,IF(OR(E16="",VLOOKUP($P$1,Table1[#All],8,0)="NA"),0,ROUND(E16*VLOOKUP($P$1,Table1[#All],8,0),0)))</f>
        <v>3504</v>
      </c>
      <c r="F20" s="64">
        <f>IF($T$1="Yes",0,IF(OR(F16="",VLOOKUP($P$1,Table1[#All],8,0)="NA"),0,ROUND(F16*VLOOKUP($P$1,Table1[#All],8,0),0)))</f>
        <v>3608</v>
      </c>
      <c r="G20" s="64">
        <f>IF($T$1="Yes",0,IF(OR(G16="",VLOOKUP($P$1,Table1[#All],8,0)="NA"),0,ROUND(G16*VLOOKUP($P$1,Table1[#All],8,0),0)))</f>
        <v>3608</v>
      </c>
      <c r="H20" s="64">
        <f>IF($T$1="Yes",0,IF(OR(H16="",VLOOKUP($P$1,Table1[#All],8,0)="NA"),0,ROUND(H16*VLOOKUP($P$1,Table1[#All],8,0),0)))</f>
        <v>3608</v>
      </c>
      <c r="I20" s="64">
        <f>IF($T$1="Yes",0,IF(OR(I16="",VLOOKUP($P$1,Table1[#All],8,0)="NA"),0,ROUND(I16*VLOOKUP($P$1,Table1[#All],8,0),0)))</f>
        <v>3608</v>
      </c>
      <c r="J20" s="64">
        <f>IF($T$1="Yes",0,IF(OR(J16="",VLOOKUP($P$1,Table1[#All],8,0)="NA"),0,ROUND(J16*VLOOKUP($P$1,Table1[#All],8,0),0)))</f>
        <v>3608</v>
      </c>
      <c r="K20" s="64">
        <f>IF($T$1="Yes",0,IF(OR(K16="",VLOOKUP($P$1,Table1[#All],8,0)="NA"),0,ROUND(K16*VLOOKUP($P$1,Table1[#All],8,0),0)))</f>
        <v>3760</v>
      </c>
      <c r="L20" s="64">
        <f>IF($T$1="Yes",0,IF(OR(L16="",VLOOKUP($P$1,Table1[#All],8,0)="NA"),0,ROUND(L16*VLOOKUP($P$1,Table1[#All],8,0),0)))</f>
        <v>3760</v>
      </c>
      <c r="M20" s="64">
        <f>IF($T$1="Yes",0,IF(OR(M16="",VLOOKUP($P$1,Table1[#All],8,0)="NA"),0,ROUND(M16*VLOOKUP($P$1,Table1[#All],8,0),0)))</f>
        <v>3760</v>
      </c>
      <c r="N20" s="64">
        <f>IF($T$1="Yes",0,IF(OR(N16="",VLOOKUP($P$1,Table1[#All],8,0)="NA"),0,ROUND(N16*VLOOKUP($P$1,Table1[#All],8,0),0)))</f>
        <v>3760</v>
      </c>
    </row>
    <row r="21" spans="1:14" ht="18" customHeight="1" x14ac:dyDescent="0.25">
      <c r="A21" s="132" t="s">
        <v>14</v>
      </c>
      <c r="B21" s="133"/>
      <c r="C21" s="64">
        <f>VLOOKUP($P$1,Table2[#All],6,0)</f>
        <v>0</v>
      </c>
      <c r="D21" s="64">
        <f>C21</f>
        <v>0</v>
      </c>
      <c r="E21" s="64">
        <f t="shared" ref="E21:N21" si="4">D21</f>
        <v>0</v>
      </c>
      <c r="F21" s="64">
        <f t="shared" si="4"/>
        <v>0</v>
      </c>
      <c r="G21" s="64">
        <f t="shared" si="4"/>
        <v>0</v>
      </c>
      <c r="H21" s="64">
        <f t="shared" si="4"/>
        <v>0</v>
      </c>
      <c r="I21" s="64">
        <f t="shared" si="4"/>
        <v>0</v>
      </c>
      <c r="J21" s="64">
        <f t="shared" si="4"/>
        <v>0</v>
      </c>
      <c r="K21" s="64">
        <f t="shared" si="4"/>
        <v>0</v>
      </c>
      <c r="L21" s="64">
        <f t="shared" si="4"/>
        <v>0</v>
      </c>
      <c r="M21" s="64">
        <f t="shared" si="4"/>
        <v>0</v>
      </c>
      <c r="N21" s="64">
        <f t="shared" si="4"/>
        <v>0</v>
      </c>
    </row>
    <row r="22" spans="1:14" ht="18" customHeight="1" x14ac:dyDescent="0.25">
      <c r="A22" s="132" t="s">
        <v>15</v>
      </c>
      <c r="B22" s="133"/>
      <c r="C22" s="64">
        <f>VLOOKUP($P$1,Table2[#All],7,0)</f>
        <v>0</v>
      </c>
      <c r="D22" s="64">
        <f>C22</f>
        <v>0</v>
      </c>
      <c r="E22" s="64">
        <f t="shared" ref="E22:N22" si="5">D22</f>
        <v>0</v>
      </c>
      <c r="F22" s="64">
        <f t="shared" si="5"/>
        <v>0</v>
      </c>
      <c r="G22" s="64">
        <f t="shared" si="5"/>
        <v>0</v>
      </c>
      <c r="H22" s="64">
        <f t="shared" si="5"/>
        <v>0</v>
      </c>
      <c r="I22" s="64">
        <f t="shared" si="5"/>
        <v>0</v>
      </c>
      <c r="J22" s="64">
        <f t="shared" si="5"/>
        <v>0</v>
      </c>
      <c r="K22" s="64">
        <f t="shared" si="5"/>
        <v>0</v>
      </c>
      <c r="L22" s="64">
        <f t="shared" si="5"/>
        <v>0</v>
      </c>
      <c r="M22" s="64">
        <f t="shared" si="5"/>
        <v>0</v>
      </c>
      <c r="N22" s="64">
        <f t="shared" si="5"/>
        <v>0</v>
      </c>
    </row>
    <row r="23" spans="1:14" ht="18" customHeight="1" x14ac:dyDescent="0.25">
      <c r="A23" s="132" t="s">
        <v>16</v>
      </c>
      <c r="B23" s="133"/>
      <c r="C23" s="64">
        <f>VLOOKUP($P$1,Table2[#All],8,0)</f>
        <v>0</v>
      </c>
      <c r="D23" s="64">
        <f>C23</f>
        <v>0</v>
      </c>
      <c r="E23" s="64">
        <f t="shared" ref="E23:N23" si="6">D23</f>
        <v>0</v>
      </c>
      <c r="F23" s="64">
        <f t="shared" si="6"/>
        <v>0</v>
      </c>
      <c r="G23" s="64">
        <f t="shared" si="6"/>
        <v>0</v>
      </c>
      <c r="H23" s="64">
        <f t="shared" si="6"/>
        <v>0</v>
      </c>
      <c r="I23" s="64">
        <f t="shared" si="6"/>
        <v>0</v>
      </c>
      <c r="J23" s="64">
        <f t="shared" si="6"/>
        <v>0</v>
      </c>
      <c r="K23" s="64">
        <f t="shared" si="6"/>
        <v>0</v>
      </c>
      <c r="L23" s="64">
        <f t="shared" si="6"/>
        <v>0</v>
      </c>
      <c r="M23" s="64">
        <f t="shared" si="6"/>
        <v>0</v>
      </c>
      <c r="N23" s="64">
        <f t="shared" si="6"/>
        <v>0</v>
      </c>
    </row>
    <row r="24" spans="1:14" ht="18" customHeight="1" x14ac:dyDescent="0.25">
      <c r="A24" s="132" t="s">
        <v>17</v>
      </c>
      <c r="B24" s="133"/>
      <c r="C24" s="64">
        <f>VLOOKUP($P$1,Table2[#All],9,0)</f>
        <v>0</v>
      </c>
      <c r="D24" s="64">
        <f>C24</f>
        <v>0</v>
      </c>
      <c r="E24" s="64">
        <f t="shared" ref="E24:N24" si="7">D24</f>
        <v>0</v>
      </c>
      <c r="F24" s="64">
        <f t="shared" si="7"/>
        <v>0</v>
      </c>
      <c r="G24" s="64">
        <f t="shared" si="7"/>
        <v>0</v>
      </c>
      <c r="H24" s="64">
        <f t="shared" si="7"/>
        <v>0</v>
      </c>
      <c r="I24" s="64">
        <f t="shared" si="7"/>
        <v>0</v>
      </c>
      <c r="J24" s="64">
        <f t="shared" si="7"/>
        <v>0</v>
      </c>
      <c r="K24" s="64">
        <f t="shared" si="7"/>
        <v>0</v>
      </c>
      <c r="L24" s="64">
        <f t="shared" si="7"/>
        <v>0</v>
      </c>
      <c r="M24" s="64">
        <f t="shared" si="7"/>
        <v>0</v>
      </c>
      <c r="N24" s="64">
        <f t="shared" si="7"/>
        <v>0</v>
      </c>
    </row>
    <row r="25" spans="1:14" ht="18" customHeight="1" x14ac:dyDescent="0.25">
      <c r="A25" s="132" t="s">
        <v>18</v>
      </c>
      <c r="B25" s="133"/>
      <c r="C25" s="64">
        <f>VLOOKUP($P$1,Table2[#All],10,0)</f>
        <v>0</v>
      </c>
      <c r="D25" s="64">
        <f>C25</f>
        <v>0</v>
      </c>
      <c r="E25" s="64">
        <f t="shared" ref="E25:N25" si="8">D25</f>
        <v>0</v>
      </c>
      <c r="F25" s="64">
        <f t="shared" si="8"/>
        <v>0</v>
      </c>
      <c r="G25" s="64">
        <f t="shared" si="8"/>
        <v>0</v>
      </c>
      <c r="H25" s="64">
        <f t="shared" si="8"/>
        <v>0</v>
      </c>
      <c r="I25" s="64">
        <f t="shared" si="8"/>
        <v>0</v>
      </c>
      <c r="J25" s="64">
        <f t="shared" si="8"/>
        <v>0</v>
      </c>
      <c r="K25" s="64">
        <f t="shared" si="8"/>
        <v>0</v>
      </c>
      <c r="L25" s="64">
        <f t="shared" si="8"/>
        <v>0</v>
      </c>
      <c r="M25" s="64">
        <f t="shared" si="8"/>
        <v>0</v>
      </c>
      <c r="N25" s="64">
        <f t="shared" si="8"/>
        <v>0</v>
      </c>
    </row>
    <row r="26" spans="1:14" ht="20.100000000000001" customHeight="1" x14ac:dyDescent="0.25">
      <c r="A26" s="134" t="s">
        <v>32</v>
      </c>
      <c r="B26" s="135"/>
      <c r="C26" s="65">
        <f>SUM(C16:C25)</f>
        <v>54750</v>
      </c>
      <c r="D26" s="65">
        <f t="shared" ref="D26:N26" si="9">SUM(D16:D25)</f>
        <v>54750</v>
      </c>
      <c r="E26" s="65">
        <f t="shared" si="9"/>
        <v>54750</v>
      </c>
      <c r="F26" s="65">
        <f t="shared" si="9"/>
        <v>56375</v>
      </c>
      <c r="G26" s="65">
        <f t="shared" si="9"/>
        <v>56375</v>
      </c>
      <c r="H26" s="65">
        <f t="shared" si="9"/>
        <v>56375</v>
      </c>
      <c r="I26" s="65">
        <f t="shared" si="9"/>
        <v>56375</v>
      </c>
      <c r="J26" s="65">
        <f t="shared" si="9"/>
        <v>56375</v>
      </c>
      <c r="K26" s="65">
        <f t="shared" si="9"/>
        <v>58750</v>
      </c>
      <c r="L26" s="65">
        <f t="shared" si="9"/>
        <v>58750</v>
      </c>
      <c r="M26" s="65">
        <f t="shared" si="9"/>
        <v>58750</v>
      </c>
      <c r="N26" s="65">
        <f t="shared" si="9"/>
        <v>58750</v>
      </c>
    </row>
    <row r="27" spans="1:14" ht="8.1" customHeigh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</row>
    <row r="28" spans="1:14" ht="21.95" customHeight="1" x14ac:dyDescent="0.25">
      <c r="A28" s="129" t="s">
        <v>20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ht="18" customHeight="1" x14ac:dyDescent="0.25">
      <c r="A29" s="132" t="s">
        <v>21</v>
      </c>
      <c r="B29" s="133"/>
      <c r="C29" s="64">
        <f>VLOOKUP($P$1,Table3[#All],3,0)</f>
        <v>0</v>
      </c>
      <c r="D29" s="64">
        <f>C29</f>
        <v>0</v>
      </c>
      <c r="E29" s="64">
        <f t="shared" ref="E29:N29" si="10">D29</f>
        <v>0</v>
      </c>
      <c r="F29" s="64">
        <f t="shared" si="10"/>
        <v>0</v>
      </c>
      <c r="G29" s="64">
        <f t="shared" si="10"/>
        <v>0</v>
      </c>
      <c r="H29" s="64">
        <f t="shared" si="10"/>
        <v>0</v>
      </c>
      <c r="I29" s="64">
        <f t="shared" si="10"/>
        <v>0</v>
      </c>
      <c r="J29" s="64">
        <f t="shared" si="10"/>
        <v>0</v>
      </c>
      <c r="K29" s="64">
        <f t="shared" si="10"/>
        <v>0</v>
      </c>
      <c r="L29" s="64">
        <f t="shared" si="10"/>
        <v>0</v>
      </c>
      <c r="M29" s="64">
        <f t="shared" si="10"/>
        <v>0</v>
      </c>
      <c r="N29" s="64">
        <f t="shared" si="10"/>
        <v>0</v>
      </c>
    </row>
    <row r="30" spans="1:14" ht="18" customHeight="1" x14ac:dyDescent="0.25">
      <c r="A30" s="132" t="s">
        <v>22</v>
      </c>
      <c r="B30" s="133"/>
      <c r="C30" s="64">
        <f>VLOOKUP($P$1,Table3[#All],4,0)</f>
        <v>0</v>
      </c>
      <c r="D30" s="64">
        <f>C30</f>
        <v>0</v>
      </c>
      <c r="E30" s="64">
        <f t="shared" ref="E30:N30" si="11">D30</f>
        <v>0</v>
      </c>
      <c r="F30" s="64">
        <f t="shared" si="11"/>
        <v>0</v>
      </c>
      <c r="G30" s="64">
        <f t="shared" si="11"/>
        <v>0</v>
      </c>
      <c r="H30" s="64">
        <f t="shared" si="11"/>
        <v>0</v>
      </c>
      <c r="I30" s="64">
        <f t="shared" si="11"/>
        <v>0</v>
      </c>
      <c r="J30" s="64">
        <f t="shared" si="11"/>
        <v>0</v>
      </c>
      <c r="K30" s="64">
        <f t="shared" si="11"/>
        <v>0</v>
      </c>
      <c r="L30" s="64">
        <f t="shared" si="11"/>
        <v>0</v>
      </c>
      <c r="M30" s="64">
        <f t="shared" si="11"/>
        <v>0</v>
      </c>
      <c r="N30" s="64">
        <f t="shared" si="11"/>
        <v>0</v>
      </c>
    </row>
    <row r="31" spans="1:14" ht="18" customHeight="1" x14ac:dyDescent="0.25">
      <c r="A31" s="132" t="s">
        <v>23</v>
      </c>
      <c r="B31" s="133"/>
      <c r="C31" s="64">
        <f>IF($T$2="No",0,ROUND(SUM(C16,C19)*10%,0))</f>
        <v>5125</v>
      </c>
      <c r="D31" s="64">
        <f t="shared" ref="D31:N31" si="12">IF($T$2="No",0,ROUND(SUM(D16,D19)*10%,0))</f>
        <v>5125</v>
      </c>
      <c r="E31" s="64">
        <f t="shared" si="12"/>
        <v>5125</v>
      </c>
      <c r="F31" s="64">
        <f t="shared" si="12"/>
        <v>5277</v>
      </c>
      <c r="G31" s="64">
        <f t="shared" si="12"/>
        <v>5277</v>
      </c>
      <c r="H31" s="64">
        <f t="shared" si="12"/>
        <v>5277</v>
      </c>
      <c r="I31" s="64">
        <f t="shared" si="12"/>
        <v>5277</v>
      </c>
      <c r="J31" s="64">
        <f t="shared" si="12"/>
        <v>5277</v>
      </c>
      <c r="K31" s="64">
        <f t="shared" si="12"/>
        <v>5499</v>
      </c>
      <c r="L31" s="64">
        <f t="shared" si="12"/>
        <v>5499</v>
      </c>
      <c r="M31" s="64">
        <f t="shared" si="12"/>
        <v>5499</v>
      </c>
      <c r="N31" s="64">
        <f t="shared" si="12"/>
        <v>5499</v>
      </c>
    </row>
    <row r="32" spans="1:14" ht="18" customHeight="1" x14ac:dyDescent="0.25">
      <c r="A32" s="132" t="s">
        <v>24</v>
      </c>
      <c r="B32" s="133"/>
      <c r="C32" s="64">
        <f>VLOOKUP($P$1,Table3[#All],5,0)</f>
        <v>3000</v>
      </c>
      <c r="D32" s="64">
        <f t="shared" ref="D32:D37" si="13">C32</f>
        <v>3000</v>
      </c>
      <c r="E32" s="64">
        <f t="shared" ref="E32:N32" si="14">D32</f>
        <v>3000</v>
      </c>
      <c r="F32" s="64">
        <f t="shared" si="14"/>
        <v>3000</v>
      </c>
      <c r="G32" s="64">
        <f t="shared" si="14"/>
        <v>3000</v>
      </c>
      <c r="H32" s="64">
        <f t="shared" si="14"/>
        <v>3000</v>
      </c>
      <c r="I32" s="64">
        <f t="shared" si="14"/>
        <v>3000</v>
      </c>
      <c r="J32" s="64">
        <f t="shared" si="14"/>
        <v>3000</v>
      </c>
      <c r="K32" s="64">
        <f t="shared" si="14"/>
        <v>3000</v>
      </c>
      <c r="L32" s="64">
        <f t="shared" si="14"/>
        <v>3000</v>
      </c>
      <c r="M32" s="64">
        <f t="shared" si="14"/>
        <v>3000</v>
      </c>
      <c r="N32" s="64">
        <f t="shared" si="14"/>
        <v>3000</v>
      </c>
    </row>
    <row r="33" spans="1:14" ht="18" customHeight="1" x14ac:dyDescent="0.25">
      <c r="A33" s="132" t="s">
        <v>25</v>
      </c>
      <c r="B33" s="133"/>
      <c r="C33" s="64">
        <f>VLOOKUP($P$1,Table3[#All],6,0)</f>
        <v>0</v>
      </c>
      <c r="D33" s="64">
        <f t="shared" si="13"/>
        <v>0</v>
      </c>
      <c r="E33" s="64">
        <f t="shared" ref="E33:N33" si="15">D33</f>
        <v>0</v>
      </c>
      <c r="F33" s="64">
        <f t="shared" si="15"/>
        <v>0</v>
      </c>
      <c r="G33" s="64">
        <f t="shared" si="15"/>
        <v>0</v>
      </c>
      <c r="H33" s="64">
        <f t="shared" si="15"/>
        <v>0</v>
      </c>
      <c r="I33" s="64">
        <f t="shared" si="15"/>
        <v>0</v>
      </c>
      <c r="J33" s="64">
        <f t="shared" si="15"/>
        <v>0</v>
      </c>
      <c r="K33" s="64">
        <f t="shared" si="15"/>
        <v>0</v>
      </c>
      <c r="L33" s="64">
        <f t="shared" si="15"/>
        <v>0</v>
      </c>
      <c r="M33" s="64">
        <f t="shared" si="15"/>
        <v>0</v>
      </c>
      <c r="N33" s="64">
        <f t="shared" si="15"/>
        <v>0</v>
      </c>
    </row>
    <row r="34" spans="1:14" ht="18" customHeight="1" x14ac:dyDescent="0.25">
      <c r="A34" s="132" t="s">
        <v>26</v>
      </c>
      <c r="B34" s="133"/>
      <c r="C34" s="64">
        <f>VLOOKUP($P$1,Table3[#All],7,0)</f>
        <v>0</v>
      </c>
      <c r="D34" s="64">
        <f t="shared" si="13"/>
        <v>0</v>
      </c>
      <c r="E34" s="64">
        <f t="shared" ref="E34:N34" si="16">D34</f>
        <v>0</v>
      </c>
      <c r="F34" s="64">
        <f t="shared" si="16"/>
        <v>0</v>
      </c>
      <c r="G34" s="64">
        <f t="shared" si="16"/>
        <v>0</v>
      </c>
      <c r="H34" s="64">
        <f t="shared" si="16"/>
        <v>0</v>
      </c>
      <c r="I34" s="64">
        <f t="shared" si="16"/>
        <v>0</v>
      </c>
      <c r="J34" s="64">
        <f t="shared" si="16"/>
        <v>0</v>
      </c>
      <c r="K34" s="64">
        <f t="shared" si="16"/>
        <v>0</v>
      </c>
      <c r="L34" s="64">
        <f t="shared" si="16"/>
        <v>0</v>
      </c>
      <c r="M34" s="64">
        <f t="shared" si="16"/>
        <v>0</v>
      </c>
      <c r="N34" s="64">
        <f t="shared" si="16"/>
        <v>0</v>
      </c>
    </row>
    <row r="35" spans="1:14" ht="18" customHeight="1" x14ac:dyDescent="0.25">
      <c r="A35" s="132" t="s">
        <v>27</v>
      </c>
      <c r="B35" s="133"/>
      <c r="C35" s="64">
        <f>VLOOKUP($P$1,Table3[#All],8,0)</f>
        <v>0</v>
      </c>
      <c r="D35" s="64">
        <f t="shared" si="13"/>
        <v>0</v>
      </c>
      <c r="E35" s="64">
        <f t="shared" ref="E35:N35" si="17">D35</f>
        <v>0</v>
      </c>
      <c r="F35" s="64">
        <f t="shared" si="17"/>
        <v>0</v>
      </c>
      <c r="G35" s="64">
        <f t="shared" si="17"/>
        <v>0</v>
      </c>
      <c r="H35" s="64">
        <f t="shared" si="17"/>
        <v>0</v>
      </c>
      <c r="I35" s="64">
        <f t="shared" si="17"/>
        <v>0</v>
      </c>
      <c r="J35" s="64">
        <f t="shared" si="17"/>
        <v>0</v>
      </c>
      <c r="K35" s="64">
        <f t="shared" si="17"/>
        <v>0</v>
      </c>
      <c r="L35" s="64">
        <f t="shared" si="17"/>
        <v>0</v>
      </c>
      <c r="M35" s="64">
        <f t="shared" si="17"/>
        <v>0</v>
      </c>
      <c r="N35" s="64">
        <f t="shared" si="17"/>
        <v>0</v>
      </c>
    </row>
    <row r="36" spans="1:14" ht="18" customHeight="1" x14ac:dyDescent="0.25">
      <c r="A36" s="132" t="s">
        <v>28</v>
      </c>
      <c r="B36" s="133"/>
      <c r="C36" s="64">
        <f>VLOOKUP($P$1,Table3[#All],9,0)</f>
        <v>0</v>
      </c>
      <c r="D36" s="64">
        <f t="shared" si="13"/>
        <v>0</v>
      </c>
      <c r="E36" s="64">
        <f t="shared" ref="E36:N36" si="18">D36</f>
        <v>0</v>
      </c>
      <c r="F36" s="64">
        <f t="shared" si="18"/>
        <v>0</v>
      </c>
      <c r="G36" s="64">
        <f t="shared" si="18"/>
        <v>0</v>
      </c>
      <c r="H36" s="64">
        <f t="shared" si="18"/>
        <v>0</v>
      </c>
      <c r="I36" s="64">
        <f t="shared" si="18"/>
        <v>0</v>
      </c>
      <c r="J36" s="64">
        <f t="shared" si="18"/>
        <v>0</v>
      </c>
      <c r="K36" s="64">
        <f t="shared" si="18"/>
        <v>0</v>
      </c>
      <c r="L36" s="64">
        <f t="shared" si="18"/>
        <v>0</v>
      </c>
      <c r="M36" s="64">
        <f t="shared" si="18"/>
        <v>0</v>
      </c>
      <c r="N36" s="64">
        <f t="shared" si="18"/>
        <v>0</v>
      </c>
    </row>
    <row r="37" spans="1:14" ht="18" customHeight="1" x14ac:dyDescent="0.25">
      <c r="A37" s="132" t="s">
        <v>29</v>
      </c>
      <c r="B37" s="133"/>
      <c r="C37" s="64">
        <f>VLOOKUP($P$1,Table3[#All],10,0)</f>
        <v>0</v>
      </c>
      <c r="D37" s="64">
        <f t="shared" si="13"/>
        <v>0</v>
      </c>
      <c r="E37" s="64">
        <f t="shared" ref="E37:N37" si="19">D37</f>
        <v>0</v>
      </c>
      <c r="F37" s="64">
        <f t="shared" si="19"/>
        <v>0</v>
      </c>
      <c r="G37" s="64">
        <f t="shared" si="19"/>
        <v>0</v>
      </c>
      <c r="H37" s="64">
        <f t="shared" si="19"/>
        <v>0</v>
      </c>
      <c r="I37" s="64">
        <f t="shared" si="19"/>
        <v>0</v>
      </c>
      <c r="J37" s="64">
        <f t="shared" si="19"/>
        <v>0</v>
      </c>
      <c r="K37" s="64">
        <f t="shared" si="19"/>
        <v>0</v>
      </c>
      <c r="L37" s="64">
        <f t="shared" si="19"/>
        <v>0</v>
      </c>
      <c r="M37" s="64">
        <f t="shared" si="19"/>
        <v>0</v>
      </c>
      <c r="N37" s="64">
        <f t="shared" si="19"/>
        <v>0</v>
      </c>
    </row>
    <row r="38" spans="1:14" ht="18" customHeight="1" x14ac:dyDescent="0.25">
      <c r="A38" s="132" t="s">
        <v>30</v>
      </c>
      <c r="B38" s="133"/>
      <c r="C38" s="64">
        <f>VLOOKUP($P$1,Table3[#All],11,0)</f>
        <v>220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</row>
    <row r="39" spans="1:14" ht="18" customHeight="1" x14ac:dyDescent="0.25">
      <c r="A39" s="132" t="s">
        <v>31</v>
      </c>
      <c r="B39" s="133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f>IF($S$8="Yes",500,250)</f>
        <v>500</v>
      </c>
      <c r="L39" s="64">
        <v>0</v>
      </c>
      <c r="M39" s="64">
        <v>0</v>
      </c>
      <c r="N39" s="64">
        <v>0</v>
      </c>
    </row>
    <row r="40" spans="1:14" ht="18" customHeight="1" x14ac:dyDescent="0.25">
      <c r="A40" s="132" t="s">
        <v>16</v>
      </c>
      <c r="B40" s="133"/>
      <c r="C40" s="64">
        <f>VLOOKUP($P$1,Table3[#All],13,0)</f>
        <v>0</v>
      </c>
      <c r="D40" s="64">
        <f>C40</f>
        <v>0</v>
      </c>
      <c r="E40" s="64">
        <f t="shared" ref="E40:N40" si="20">D40</f>
        <v>0</v>
      </c>
      <c r="F40" s="64">
        <f t="shared" si="20"/>
        <v>0</v>
      </c>
      <c r="G40" s="64">
        <f t="shared" si="20"/>
        <v>0</v>
      </c>
      <c r="H40" s="64">
        <f t="shared" si="20"/>
        <v>0</v>
      </c>
      <c r="I40" s="64">
        <f t="shared" si="20"/>
        <v>0</v>
      </c>
      <c r="J40" s="64">
        <f t="shared" si="20"/>
        <v>0</v>
      </c>
      <c r="K40" s="64">
        <f t="shared" si="20"/>
        <v>0</v>
      </c>
      <c r="L40" s="64">
        <f t="shared" si="20"/>
        <v>0</v>
      </c>
      <c r="M40" s="64">
        <f t="shared" si="20"/>
        <v>0</v>
      </c>
      <c r="N40" s="64">
        <f t="shared" si="20"/>
        <v>0</v>
      </c>
    </row>
    <row r="41" spans="1:14" ht="18" customHeight="1" x14ac:dyDescent="0.25">
      <c r="A41" s="132" t="s">
        <v>17</v>
      </c>
      <c r="B41" s="133"/>
      <c r="C41" s="64">
        <f>VLOOKUP($P$1,Table3[#All],14,0)</f>
        <v>0</v>
      </c>
      <c r="D41" s="64">
        <f>C41</f>
        <v>0</v>
      </c>
      <c r="E41" s="64">
        <f t="shared" ref="E41:N41" si="21">D41</f>
        <v>0</v>
      </c>
      <c r="F41" s="64">
        <f t="shared" si="21"/>
        <v>0</v>
      </c>
      <c r="G41" s="64">
        <f t="shared" si="21"/>
        <v>0</v>
      </c>
      <c r="H41" s="64">
        <f t="shared" si="21"/>
        <v>0</v>
      </c>
      <c r="I41" s="64">
        <f t="shared" si="21"/>
        <v>0</v>
      </c>
      <c r="J41" s="64">
        <f t="shared" si="21"/>
        <v>0</v>
      </c>
      <c r="K41" s="64">
        <f t="shared" si="21"/>
        <v>0</v>
      </c>
      <c r="L41" s="64">
        <f t="shared" si="21"/>
        <v>0</v>
      </c>
      <c r="M41" s="64">
        <f t="shared" si="21"/>
        <v>0</v>
      </c>
      <c r="N41" s="64">
        <f t="shared" si="21"/>
        <v>0</v>
      </c>
    </row>
    <row r="42" spans="1:14" ht="18" customHeight="1" x14ac:dyDescent="0.25">
      <c r="A42" s="132" t="s">
        <v>18</v>
      </c>
      <c r="B42" s="133"/>
      <c r="C42" s="64">
        <f>VLOOKUP($P$1,Table3[#All],15,0)</f>
        <v>3220</v>
      </c>
      <c r="D42" s="64">
        <f>C42</f>
        <v>3220</v>
      </c>
      <c r="E42" s="64">
        <f t="shared" ref="E42:N42" si="22">D42</f>
        <v>3220</v>
      </c>
      <c r="F42" s="64">
        <f t="shared" si="22"/>
        <v>3220</v>
      </c>
      <c r="G42" s="64">
        <f t="shared" si="22"/>
        <v>3220</v>
      </c>
      <c r="H42" s="64">
        <f t="shared" si="22"/>
        <v>3220</v>
      </c>
      <c r="I42" s="64">
        <f t="shared" si="22"/>
        <v>3220</v>
      </c>
      <c r="J42" s="64">
        <f t="shared" si="22"/>
        <v>3220</v>
      </c>
      <c r="K42" s="64">
        <f t="shared" si="22"/>
        <v>3220</v>
      </c>
      <c r="L42" s="64">
        <f t="shared" si="22"/>
        <v>3220</v>
      </c>
      <c r="M42" s="64">
        <f t="shared" si="22"/>
        <v>3220</v>
      </c>
      <c r="N42" s="64">
        <f t="shared" si="22"/>
        <v>3220</v>
      </c>
    </row>
    <row r="43" spans="1:14" ht="18" customHeight="1" x14ac:dyDescent="0.25">
      <c r="A43" s="136" t="s">
        <v>33</v>
      </c>
      <c r="B43" s="137"/>
      <c r="C43" s="66">
        <f>SUM(C29:C42)</f>
        <v>11565</v>
      </c>
      <c r="D43" s="66">
        <f t="shared" ref="D43:N43" si="23">SUM(D29:D42)</f>
        <v>11345</v>
      </c>
      <c r="E43" s="66">
        <f t="shared" si="23"/>
        <v>11345</v>
      </c>
      <c r="F43" s="66">
        <f t="shared" si="23"/>
        <v>11497</v>
      </c>
      <c r="G43" s="66">
        <f t="shared" si="23"/>
        <v>11497</v>
      </c>
      <c r="H43" s="66">
        <f t="shared" si="23"/>
        <v>11497</v>
      </c>
      <c r="I43" s="66">
        <f t="shared" si="23"/>
        <v>11497</v>
      </c>
      <c r="J43" s="66">
        <f t="shared" si="23"/>
        <v>11497</v>
      </c>
      <c r="K43" s="66">
        <f t="shared" si="23"/>
        <v>12219</v>
      </c>
      <c r="L43" s="66">
        <f t="shared" si="23"/>
        <v>11719</v>
      </c>
      <c r="M43" s="66">
        <f t="shared" si="23"/>
        <v>11719</v>
      </c>
      <c r="N43" s="66">
        <f t="shared" si="23"/>
        <v>11719</v>
      </c>
    </row>
    <row r="44" spans="1:14" ht="20.100000000000001" customHeight="1" x14ac:dyDescent="0.25">
      <c r="A44" s="134" t="s">
        <v>34</v>
      </c>
      <c r="B44" s="135"/>
      <c r="C44" s="65">
        <f>C26-C43</f>
        <v>43185</v>
      </c>
      <c r="D44" s="65">
        <f t="shared" ref="D44:N44" si="24">D26-D43</f>
        <v>43405</v>
      </c>
      <c r="E44" s="65">
        <f t="shared" si="24"/>
        <v>43405</v>
      </c>
      <c r="F44" s="65">
        <f t="shared" si="24"/>
        <v>44878</v>
      </c>
      <c r="G44" s="65">
        <f t="shared" si="24"/>
        <v>44878</v>
      </c>
      <c r="H44" s="65">
        <f t="shared" si="24"/>
        <v>44878</v>
      </c>
      <c r="I44" s="65">
        <f t="shared" si="24"/>
        <v>44878</v>
      </c>
      <c r="J44" s="65">
        <f t="shared" si="24"/>
        <v>44878</v>
      </c>
      <c r="K44" s="65">
        <f t="shared" si="24"/>
        <v>46531</v>
      </c>
      <c r="L44" s="65">
        <f t="shared" si="24"/>
        <v>47031</v>
      </c>
      <c r="M44" s="65">
        <f t="shared" si="24"/>
        <v>47031</v>
      </c>
      <c r="N44" s="65">
        <f t="shared" si="24"/>
        <v>47031</v>
      </c>
    </row>
    <row r="45" spans="1:14" ht="8.1" customHeight="1" x14ac:dyDescent="0.2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20"/>
    </row>
    <row r="46" spans="1:14" ht="21.95" customHeight="1" x14ac:dyDescent="0.25">
      <c r="A46" s="71" t="s">
        <v>230</v>
      </c>
      <c r="B46" s="71" t="s">
        <v>231</v>
      </c>
      <c r="C46" s="129" t="s">
        <v>60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1"/>
    </row>
    <row r="47" spans="1:14" ht="20.100000000000001" customHeight="1" x14ac:dyDescent="0.25">
      <c r="A47" s="58" t="s">
        <v>55</v>
      </c>
      <c r="B47" s="59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ht="20.100000000000001" customHeight="1" x14ac:dyDescent="0.25">
      <c r="A48" s="58" t="s">
        <v>56</v>
      </c>
      <c r="B48" s="59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6" ht="20.100000000000001" customHeight="1" x14ac:dyDescent="0.25">
      <c r="A49" s="58" t="s">
        <v>57</v>
      </c>
      <c r="B49" s="59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P49" s="39"/>
    </row>
    <row r="50" spans="1:16" ht="20.100000000000001" customHeight="1" x14ac:dyDescent="0.25">
      <c r="A50" s="58" t="s">
        <v>58</v>
      </c>
      <c r="B50" s="59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6" ht="20.100000000000001" customHeight="1" x14ac:dyDescent="0.25">
      <c r="A51" s="134" t="s">
        <v>59</v>
      </c>
      <c r="B51" s="135"/>
      <c r="C51" s="65">
        <f>SUM(C47:C50)</f>
        <v>0</v>
      </c>
      <c r="D51" s="65">
        <f t="shared" ref="D51:N51" si="25">SUM(D47:D50)</f>
        <v>0</v>
      </c>
      <c r="E51" s="65">
        <f t="shared" si="25"/>
        <v>0</v>
      </c>
      <c r="F51" s="65">
        <f t="shared" si="25"/>
        <v>0</v>
      </c>
      <c r="G51" s="65">
        <f t="shared" si="25"/>
        <v>0</v>
      </c>
      <c r="H51" s="65">
        <f t="shared" si="25"/>
        <v>0</v>
      </c>
      <c r="I51" s="65">
        <f t="shared" si="25"/>
        <v>0</v>
      </c>
      <c r="J51" s="65">
        <f t="shared" si="25"/>
        <v>0</v>
      </c>
      <c r="K51" s="65">
        <f t="shared" si="25"/>
        <v>0</v>
      </c>
      <c r="L51" s="65">
        <f t="shared" si="25"/>
        <v>0</v>
      </c>
      <c r="M51" s="65">
        <f t="shared" si="25"/>
        <v>0</v>
      </c>
      <c r="N51" s="65">
        <f t="shared" si="25"/>
        <v>0</v>
      </c>
    </row>
    <row r="52" spans="1:16" ht="8.1" customHeight="1" x14ac:dyDescent="0.25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8"/>
    </row>
    <row r="53" spans="1:16" ht="21.95" customHeight="1" x14ac:dyDescent="0.25">
      <c r="A53" s="138" t="s">
        <v>207</v>
      </c>
      <c r="B53" s="71" t="s">
        <v>231</v>
      </c>
      <c r="C53" s="129" t="s">
        <v>61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1"/>
    </row>
    <row r="54" spans="1:16" ht="23.25" customHeight="1" x14ac:dyDescent="0.25">
      <c r="A54" s="139"/>
      <c r="B54" s="59"/>
      <c r="C54" s="66">
        <f t="shared" ref="C54:N54" si="26">ROUND(IF($P$8=C8,SUM(C16+C19)/2,0),0)</f>
        <v>0</v>
      </c>
      <c r="D54" s="66">
        <f t="shared" si="26"/>
        <v>0</v>
      </c>
      <c r="E54" s="66">
        <f t="shared" si="26"/>
        <v>0</v>
      </c>
      <c r="F54" s="66">
        <f t="shared" si="26"/>
        <v>0</v>
      </c>
      <c r="G54" s="66">
        <f t="shared" si="26"/>
        <v>0</v>
      </c>
      <c r="H54" s="66">
        <f t="shared" si="26"/>
        <v>0</v>
      </c>
      <c r="I54" s="66">
        <f t="shared" si="26"/>
        <v>26384</v>
      </c>
      <c r="J54" s="66">
        <f t="shared" si="26"/>
        <v>0</v>
      </c>
      <c r="K54" s="66">
        <f t="shared" si="26"/>
        <v>0</v>
      </c>
      <c r="L54" s="66">
        <f t="shared" si="26"/>
        <v>0</v>
      </c>
      <c r="M54" s="66">
        <f t="shared" si="26"/>
        <v>0</v>
      </c>
      <c r="N54" s="66">
        <f t="shared" si="26"/>
        <v>0</v>
      </c>
    </row>
    <row r="55" spans="1:16" ht="8.1" customHeight="1" x14ac:dyDescent="0.25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7"/>
    </row>
    <row r="56" spans="1:16" ht="21.95" customHeight="1" x14ac:dyDescent="0.25">
      <c r="A56" s="134" t="s">
        <v>233</v>
      </c>
      <c r="B56" s="135"/>
      <c r="C56" s="65">
        <f>SUM(C44,C50,C54)</f>
        <v>43185</v>
      </c>
      <c r="D56" s="65">
        <f t="shared" ref="D56:N56" si="27">SUM(D44,D50,D54)</f>
        <v>43405</v>
      </c>
      <c r="E56" s="65">
        <f t="shared" si="27"/>
        <v>43405</v>
      </c>
      <c r="F56" s="65">
        <f t="shared" si="27"/>
        <v>44878</v>
      </c>
      <c r="G56" s="65">
        <f t="shared" si="27"/>
        <v>44878</v>
      </c>
      <c r="H56" s="65">
        <f t="shared" si="27"/>
        <v>44878</v>
      </c>
      <c r="I56" s="65">
        <f t="shared" si="27"/>
        <v>71262</v>
      </c>
      <c r="J56" s="65">
        <f t="shared" si="27"/>
        <v>44878</v>
      </c>
      <c r="K56" s="65">
        <f t="shared" si="27"/>
        <v>46531</v>
      </c>
      <c r="L56" s="65">
        <f t="shared" si="27"/>
        <v>47031</v>
      </c>
      <c r="M56" s="65">
        <f t="shared" si="27"/>
        <v>47031</v>
      </c>
      <c r="N56" s="65">
        <f t="shared" si="27"/>
        <v>47031</v>
      </c>
    </row>
    <row r="57" spans="1:16" ht="8.1" customHeight="1" x14ac:dyDescent="0.2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</row>
    <row r="58" spans="1:16" ht="21.95" customHeight="1" x14ac:dyDescent="0.25">
      <c r="A58" s="132" t="s">
        <v>35</v>
      </c>
      <c r="B58" s="13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</row>
    <row r="59" spans="1:16" ht="8.1" customHeight="1" x14ac:dyDescent="0.25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7"/>
    </row>
    <row r="60" spans="1:16" ht="21.95" customHeight="1" x14ac:dyDescent="0.25">
      <c r="A60" s="132" t="s">
        <v>36</v>
      </c>
      <c r="B60" s="133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</row>
  </sheetData>
  <mergeCells count="66">
    <mergeCell ref="A9:A13"/>
    <mergeCell ref="A26:B26"/>
    <mergeCell ref="A29:B29"/>
    <mergeCell ref="A30:B30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58:B58"/>
    <mergeCell ref="A60:B60"/>
    <mergeCell ref="A51:B51"/>
    <mergeCell ref="C46:N46"/>
    <mergeCell ref="C53:N53"/>
    <mergeCell ref="A53:A54"/>
    <mergeCell ref="A32:B32"/>
    <mergeCell ref="A44:B44"/>
    <mergeCell ref="A55:N55"/>
    <mergeCell ref="A57:N57"/>
    <mergeCell ref="A42:B42"/>
    <mergeCell ref="A43:B43"/>
    <mergeCell ref="A41:B41"/>
    <mergeCell ref="A33:B33"/>
    <mergeCell ref="A34:B34"/>
    <mergeCell ref="A35:B35"/>
    <mergeCell ref="A36:B36"/>
    <mergeCell ref="A37:B37"/>
    <mergeCell ref="A56:B56"/>
    <mergeCell ref="A38:B38"/>
    <mergeCell ref="P1:R2"/>
    <mergeCell ref="P4:R4"/>
    <mergeCell ref="A1:N1"/>
    <mergeCell ref="A59:N59"/>
    <mergeCell ref="A45:N45"/>
    <mergeCell ref="A27:N27"/>
    <mergeCell ref="A14:N14"/>
    <mergeCell ref="A7:N7"/>
    <mergeCell ref="A2:N2"/>
    <mergeCell ref="A3:N3"/>
    <mergeCell ref="A52:N52"/>
    <mergeCell ref="A15:N15"/>
    <mergeCell ref="A28:N28"/>
    <mergeCell ref="A39:B39"/>
    <mergeCell ref="A40:B40"/>
    <mergeCell ref="A31:B31"/>
    <mergeCell ref="B4:D4"/>
    <mergeCell ref="B5:D5"/>
    <mergeCell ref="B6:D6"/>
    <mergeCell ref="M4:N4"/>
    <mergeCell ref="M5:N5"/>
    <mergeCell ref="M6:N6"/>
    <mergeCell ref="J4:K4"/>
    <mergeCell ref="J5:K5"/>
    <mergeCell ref="J6:K6"/>
    <mergeCell ref="P6:R7"/>
    <mergeCell ref="P8:R8"/>
    <mergeCell ref="S6:S7"/>
    <mergeCell ref="F4:H4"/>
    <mergeCell ref="F5:H5"/>
    <mergeCell ref="F6:H6"/>
    <mergeCell ref="P5:Q5"/>
  </mergeCells>
  <dataValidations count="2">
    <dataValidation type="list" allowBlank="1" showInputMessage="1" showErrorMessage="1" sqref="P5:Q5 P8">
      <formula1>$C$8:$N$8</formula1>
    </dataValidation>
    <dataValidation type="list" allowBlank="1" showInputMessage="1" showErrorMessage="1" sqref="S8">
      <formula1>"Yes,No"</formula1>
    </dataValidation>
  </dataValidations>
  <printOptions horizontalCentered="1" verticalCentered="1"/>
  <pageMargins left="0.31496062992125984" right="0.31496062992125984" top="0.39370078740157483" bottom="0.35433070866141736" header="0" footer="0"/>
  <pageSetup paperSize="9" orientation="landscape" r:id="rId1"/>
  <headerFooter>
    <oddFooter>&amp;Cwww.ashwinisharma.com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view="pageBreakPreview" zoomScale="110" zoomScaleNormal="100" zoomScaleSheetLayoutView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8" sqref="Q18"/>
    </sheetView>
  </sheetViews>
  <sheetFormatPr defaultRowHeight="20.100000000000001" customHeight="1" x14ac:dyDescent="0.25"/>
  <cols>
    <col min="1" max="1" width="18.140625" style="39" customWidth="1"/>
    <col min="2" max="2" width="17.5703125" style="39" customWidth="1"/>
    <col min="3" max="14" width="8.7109375" style="39" customWidth="1"/>
    <col min="15" max="16" width="9.140625" style="43"/>
    <col min="17" max="17" width="12.28515625" style="43" bestFit="1" customWidth="1"/>
    <col min="18" max="16384" width="9.140625" style="43"/>
  </cols>
  <sheetData>
    <row r="1" spans="1:14" ht="28.5" customHeight="1" x14ac:dyDescent="0.25">
      <c r="A1" s="143" t="str">
        <f>'Edit Pay Posting'!A1</f>
        <v>Government Senior Secondary School, Rooppura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</row>
    <row r="2" spans="1:14" ht="20.100000000000001" customHeight="1" x14ac:dyDescent="0.25">
      <c r="A2" s="146" t="s">
        <v>208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ht="8.1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21.95" customHeight="1" x14ac:dyDescent="0.25">
      <c r="A4" s="85" t="s">
        <v>213</v>
      </c>
      <c r="B4" s="152" t="str">
        <f>'Edit Pay Posting'!B4</f>
        <v>Ashwini Kumar</v>
      </c>
      <c r="C4" s="152"/>
      <c r="D4" s="152"/>
      <c r="E4" s="86" t="s">
        <v>216</v>
      </c>
      <c r="F4" s="153" t="str">
        <f>'Edit Pay Posting'!F4</f>
        <v>Senior Teacher (Ii Gr.)</v>
      </c>
      <c r="G4" s="153"/>
      <c r="H4" s="153"/>
      <c r="I4" s="86" t="s">
        <v>219</v>
      </c>
      <c r="J4" s="154">
        <f>'Edit Pay Posting'!J4</f>
        <v>32179</v>
      </c>
      <c r="K4" s="154"/>
      <c r="L4" s="86" t="s">
        <v>222</v>
      </c>
      <c r="M4" s="155" t="str">
        <f>'Edit Pay Posting'!M4</f>
        <v>XXXXK5921Q</v>
      </c>
      <c r="N4" s="156"/>
    </row>
    <row r="5" spans="1:14" ht="21.95" customHeight="1" x14ac:dyDescent="0.25">
      <c r="A5" s="85" t="s">
        <v>214</v>
      </c>
      <c r="B5" s="152" t="str">
        <f>'Edit Pay Posting'!B5</f>
        <v>RJNA201228008021</v>
      </c>
      <c r="C5" s="152"/>
      <c r="D5" s="152"/>
      <c r="E5" s="86" t="s">
        <v>217</v>
      </c>
      <c r="F5" s="152">
        <f>'Edit Pay Posting'!F5</f>
        <v>123</v>
      </c>
      <c r="G5" s="152"/>
      <c r="H5" s="152"/>
      <c r="I5" s="86" t="s">
        <v>220</v>
      </c>
      <c r="J5" s="152">
        <f>'Edit Pay Posting'!J5</f>
        <v>1234</v>
      </c>
      <c r="K5" s="152"/>
      <c r="L5" s="86" t="s">
        <v>7</v>
      </c>
      <c r="M5" s="157">
        <f>'Edit Pay Posting'!M5</f>
        <v>1234567891011</v>
      </c>
      <c r="N5" s="158"/>
    </row>
    <row r="6" spans="1:14" ht="21.95" customHeight="1" x14ac:dyDescent="0.25">
      <c r="A6" s="85" t="s">
        <v>215</v>
      </c>
      <c r="B6" s="159" t="str">
        <f>'Edit Pay Posting'!B6</f>
        <v>XXXXXXXX6191</v>
      </c>
      <c r="C6" s="159"/>
      <c r="D6" s="159"/>
      <c r="E6" s="86" t="s">
        <v>218</v>
      </c>
      <c r="F6" s="152" t="str">
        <f>'Edit Pay Posting'!F6</f>
        <v>SBI</v>
      </c>
      <c r="G6" s="152"/>
      <c r="H6" s="152"/>
      <c r="I6" s="86" t="s">
        <v>221</v>
      </c>
      <c r="J6" s="152" t="str">
        <f>'Edit Pay Posting'!J6</f>
        <v>SBIN0031733</v>
      </c>
      <c r="K6" s="152"/>
      <c r="L6" s="86" t="s">
        <v>223</v>
      </c>
      <c r="M6" s="157">
        <f>'Edit Pay Posting'!M6</f>
        <v>1234567891011</v>
      </c>
      <c r="N6" s="158"/>
    </row>
    <row r="7" spans="1:14" ht="8.1" customHeight="1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1:14" ht="20.100000000000001" customHeight="1" x14ac:dyDescent="0.25">
      <c r="A8" s="72" t="str">
        <f>'Edit Pay Posting'!A8</f>
        <v>Ashwini Kumar</v>
      </c>
      <c r="B8" s="69" t="s">
        <v>38</v>
      </c>
      <c r="C8" s="70" t="s">
        <v>42</v>
      </c>
      <c r="D8" s="70" t="s">
        <v>41</v>
      </c>
      <c r="E8" s="70" t="s">
        <v>43</v>
      </c>
      <c r="F8" s="70" t="s">
        <v>44</v>
      </c>
      <c r="G8" s="70" t="s">
        <v>45</v>
      </c>
      <c r="H8" s="70" t="s">
        <v>46</v>
      </c>
      <c r="I8" s="70" t="s">
        <v>47</v>
      </c>
      <c r="J8" s="70" t="s">
        <v>48</v>
      </c>
      <c r="K8" s="70" t="s">
        <v>49</v>
      </c>
      <c r="L8" s="70" t="s">
        <v>50</v>
      </c>
      <c r="M8" s="70" t="s">
        <v>51</v>
      </c>
      <c r="N8" s="87" t="s">
        <v>52</v>
      </c>
    </row>
    <row r="9" spans="1:14" ht="20.100000000000001" customHeight="1" x14ac:dyDescent="0.25">
      <c r="A9" s="164" t="s">
        <v>8</v>
      </c>
      <c r="B9" s="69" t="s">
        <v>211</v>
      </c>
      <c r="C9" s="73">
        <f>'Edit Pay Posting'!C9</f>
        <v>0.17</v>
      </c>
      <c r="D9" s="73">
        <f>'Edit Pay Posting'!D9</f>
        <v>0.17</v>
      </c>
      <c r="E9" s="73">
        <f>'Edit Pay Posting'!E9</f>
        <v>0.17</v>
      </c>
      <c r="F9" s="73">
        <f>'Edit Pay Posting'!F9</f>
        <v>0.17</v>
      </c>
      <c r="G9" s="73">
        <f>'Edit Pay Posting'!G9</f>
        <v>0.17</v>
      </c>
      <c r="H9" s="73">
        <f>'Edit Pay Posting'!H9</f>
        <v>0.17</v>
      </c>
      <c r="I9" s="73">
        <f>'Edit Pay Posting'!I9</f>
        <v>0.17</v>
      </c>
      <c r="J9" s="73">
        <f>'Edit Pay Posting'!J9</f>
        <v>0.17</v>
      </c>
      <c r="K9" s="73">
        <f>'Edit Pay Posting'!K9</f>
        <v>0.17</v>
      </c>
      <c r="L9" s="73">
        <f>'Edit Pay Posting'!L9</f>
        <v>0.17</v>
      </c>
      <c r="M9" s="73">
        <f>'Edit Pay Posting'!M9</f>
        <v>0.17</v>
      </c>
      <c r="N9" s="74">
        <f>'Edit Pay Posting'!N9</f>
        <v>0.17</v>
      </c>
    </row>
    <row r="10" spans="1:14" ht="20.100000000000001" customHeight="1" x14ac:dyDescent="0.25">
      <c r="A10" s="165"/>
      <c r="B10" s="68" t="s">
        <v>39</v>
      </c>
      <c r="C10" s="62">
        <f>'Edit Pay Posting'!C10</f>
        <v>1</v>
      </c>
      <c r="D10" s="62">
        <f>'Edit Pay Posting'!D10</f>
        <v>2</v>
      </c>
      <c r="E10" s="62">
        <f>'Edit Pay Posting'!E10</f>
        <v>3</v>
      </c>
      <c r="F10" s="62">
        <f>'Edit Pay Posting'!F10</f>
        <v>4</v>
      </c>
      <c r="G10" s="62">
        <f>'Edit Pay Posting'!G10</f>
        <v>5</v>
      </c>
      <c r="H10" s="62">
        <f>'Edit Pay Posting'!H10</f>
        <v>6</v>
      </c>
      <c r="I10" s="62">
        <f>'Edit Pay Posting'!I10</f>
        <v>7</v>
      </c>
      <c r="J10" s="62">
        <f>'Edit Pay Posting'!J10</f>
        <v>8</v>
      </c>
      <c r="K10" s="62">
        <f>'Edit Pay Posting'!K10</f>
        <v>9</v>
      </c>
      <c r="L10" s="62">
        <f>'Edit Pay Posting'!L10</f>
        <v>10</v>
      </c>
      <c r="M10" s="62">
        <f>'Edit Pay Posting'!M10</f>
        <v>11</v>
      </c>
      <c r="N10" s="75">
        <f>'Edit Pay Posting'!N10</f>
        <v>12</v>
      </c>
    </row>
    <row r="11" spans="1:14" ht="20.100000000000001" customHeight="1" x14ac:dyDescent="0.25">
      <c r="A11" s="165"/>
      <c r="B11" s="68" t="s">
        <v>40</v>
      </c>
      <c r="C11" s="76">
        <f>'Edit Pay Posting'!C11</f>
        <v>44276</v>
      </c>
      <c r="D11" s="76">
        <f>'Edit Pay Posting'!D11</f>
        <v>44277</v>
      </c>
      <c r="E11" s="76">
        <f>'Edit Pay Posting'!E11</f>
        <v>44278</v>
      </c>
      <c r="F11" s="76">
        <f>'Edit Pay Posting'!F11</f>
        <v>44279</v>
      </c>
      <c r="G11" s="76">
        <f>'Edit Pay Posting'!G11</f>
        <v>44280</v>
      </c>
      <c r="H11" s="76">
        <f>'Edit Pay Posting'!H11</f>
        <v>44281</v>
      </c>
      <c r="I11" s="76">
        <f>'Edit Pay Posting'!I11</f>
        <v>44282</v>
      </c>
      <c r="J11" s="76">
        <f>'Edit Pay Posting'!J11</f>
        <v>44283</v>
      </c>
      <c r="K11" s="76">
        <f>'Edit Pay Posting'!K11</f>
        <v>44284</v>
      </c>
      <c r="L11" s="76">
        <f>'Edit Pay Posting'!L11</f>
        <v>44285</v>
      </c>
      <c r="M11" s="76">
        <f>'Edit Pay Posting'!M11</f>
        <v>44286</v>
      </c>
      <c r="N11" s="77">
        <f>'Edit Pay Posting'!N11</f>
        <v>44287</v>
      </c>
    </row>
    <row r="12" spans="1:14" ht="20.100000000000001" customHeight="1" x14ac:dyDescent="0.25">
      <c r="A12" s="165"/>
      <c r="B12" s="68" t="s">
        <v>37</v>
      </c>
      <c r="C12" s="76">
        <f>'Edit Pay Posting'!C12</f>
        <v>6258</v>
      </c>
      <c r="D12" s="76">
        <f>'Edit Pay Posting'!D12</f>
        <v>6259</v>
      </c>
      <c r="E12" s="76">
        <f>'Edit Pay Posting'!E12</f>
        <v>6260</v>
      </c>
      <c r="F12" s="76">
        <f>'Edit Pay Posting'!F12</f>
        <v>6261</v>
      </c>
      <c r="G12" s="76">
        <f>'Edit Pay Posting'!G12</f>
        <v>6262</v>
      </c>
      <c r="H12" s="76">
        <f>'Edit Pay Posting'!H12</f>
        <v>6263</v>
      </c>
      <c r="I12" s="76">
        <f>'Edit Pay Posting'!I12</f>
        <v>6264</v>
      </c>
      <c r="J12" s="76">
        <f>'Edit Pay Posting'!J12</f>
        <v>6265</v>
      </c>
      <c r="K12" s="76">
        <f>'Edit Pay Posting'!K12</f>
        <v>6266</v>
      </c>
      <c r="L12" s="76">
        <f>'Edit Pay Posting'!L12</f>
        <v>6267</v>
      </c>
      <c r="M12" s="76">
        <f>'Edit Pay Posting'!M12</f>
        <v>6268</v>
      </c>
      <c r="N12" s="77">
        <f>'Edit Pay Posting'!N12</f>
        <v>6269</v>
      </c>
    </row>
    <row r="13" spans="1:14" ht="20.100000000000001" customHeight="1" x14ac:dyDescent="0.25">
      <c r="A13" s="166"/>
      <c r="B13" s="68" t="s">
        <v>40</v>
      </c>
      <c r="C13" s="76">
        <f>'Edit Pay Posting'!C13</f>
        <v>44287</v>
      </c>
      <c r="D13" s="76">
        <f>'Edit Pay Posting'!D13</f>
        <v>44288</v>
      </c>
      <c r="E13" s="76">
        <f>'Edit Pay Posting'!E13</f>
        <v>44289</v>
      </c>
      <c r="F13" s="76">
        <f>'Edit Pay Posting'!F13</f>
        <v>44290</v>
      </c>
      <c r="G13" s="76">
        <f>'Edit Pay Posting'!G13</f>
        <v>44291</v>
      </c>
      <c r="H13" s="76">
        <f>'Edit Pay Posting'!H13</f>
        <v>44292</v>
      </c>
      <c r="I13" s="76">
        <f>'Edit Pay Posting'!I13</f>
        <v>44293</v>
      </c>
      <c r="J13" s="76">
        <f>'Edit Pay Posting'!J13</f>
        <v>44294</v>
      </c>
      <c r="K13" s="76">
        <f>'Edit Pay Posting'!K13</f>
        <v>44295</v>
      </c>
      <c r="L13" s="76">
        <f>'Edit Pay Posting'!L13</f>
        <v>44296</v>
      </c>
      <c r="M13" s="76">
        <f>'Edit Pay Posting'!M13</f>
        <v>44297</v>
      </c>
      <c r="N13" s="77">
        <f>'Edit Pay Posting'!N13</f>
        <v>44298</v>
      </c>
    </row>
    <row r="14" spans="1:14" ht="8.1" customHeight="1" x14ac:dyDescent="0.25">
      <c r="A14" s="167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68"/>
    </row>
    <row r="15" spans="1:14" ht="21.95" customHeight="1" x14ac:dyDescent="0.25">
      <c r="A15" s="169" t="s">
        <v>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70"/>
    </row>
    <row r="16" spans="1:14" ht="18" customHeight="1" x14ac:dyDescent="0.25">
      <c r="A16" s="160" t="str">
        <f>'Edit Pay Posting'!A16</f>
        <v>मूल वेतन</v>
      </c>
      <c r="B16" s="133"/>
      <c r="C16" s="64">
        <f>'Edit Pay Posting'!C16</f>
        <v>43800</v>
      </c>
      <c r="D16" s="64">
        <f>'Edit Pay Posting'!D16</f>
        <v>43800</v>
      </c>
      <c r="E16" s="64">
        <f>'Edit Pay Posting'!E16</f>
        <v>43800</v>
      </c>
      <c r="F16" s="64">
        <f>'Edit Pay Posting'!F16</f>
        <v>45100</v>
      </c>
      <c r="G16" s="64">
        <f>'Edit Pay Posting'!G16</f>
        <v>45100</v>
      </c>
      <c r="H16" s="64">
        <f>'Edit Pay Posting'!H16</f>
        <v>45100</v>
      </c>
      <c r="I16" s="64">
        <f>'Edit Pay Posting'!I16</f>
        <v>45100</v>
      </c>
      <c r="J16" s="64">
        <f>'Edit Pay Posting'!J16</f>
        <v>45100</v>
      </c>
      <c r="K16" s="64">
        <f>'Edit Pay Posting'!K16</f>
        <v>47000</v>
      </c>
      <c r="L16" s="64">
        <f>'Edit Pay Posting'!L16</f>
        <v>47000</v>
      </c>
      <c r="M16" s="64">
        <f>'Edit Pay Posting'!M16</f>
        <v>47000</v>
      </c>
      <c r="N16" s="78">
        <f>'Edit Pay Posting'!N16</f>
        <v>47000</v>
      </c>
    </row>
    <row r="17" spans="1:14" ht="18" customHeight="1" x14ac:dyDescent="0.25">
      <c r="A17" s="160" t="str">
        <f>'Edit Pay Posting'!A17</f>
        <v xml:space="preserve">अवकाश वेतन </v>
      </c>
      <c r="B17" s="133"/>
      <c r="C17" s="64">
        <f>'Edit Pay Posting'!C17</f>
        <v>0</v>
      </c>
      <c r="D17" s="64">
        <f>'Edit Pay Posting'!D17</f>
        <v>0</v>
      </c>
      <c r="E17" s="64">
        <f>'Edit Pay Posting'!E17</f>
        <v>0</v>
      </c>
      <c r="F17" s="64">
        <f>'Edit Pay Posting'!F17</f>
        <v>0</v>
      </c>
      <c r="G17" s="64">
        <f>'Edit Pay Posting'!G17</f>
        <v>0</v>
      </c>
      <c r="H17" s="64">
        <f>'Edit Pay Posting'!H17</f>
        <v>0</v>
      </c>
      <c r="I17" s="64">
        <f>'Edit Pay Posting'!I17</f>
        <v>0</v>
      </c>
      <c r="J17" s="64">
        <f>'Edit Pay Posting'!J17</f>
        <v>0</v>
      </c>
      <c r="K17" s="64">
        <f>'Edit Pay Posting'!K17</f>
        <v>0</v>
      </c>
      <c r="L17" s="64">
        <f>'Edit Pay Posting'!L17</f>
        <v>0</v>
      </c>
      <c r="M17" s="64">
        <f>'Edit Pay Posting'!M17</f>
        <v>0</v>
      </c>
      <c r="N17" s="78">
        <f>'Edit Pay Posting'!N17</f>
        <v>0</v>
      </c>
    </row>
    <row r="18" spans="1:14" ht="18" customHeight="1" x14ac:dyDescent="0.25">
      <c r="A18" s="160" t="str">
        <f>'Edit Pay Posting'!A18</f>
        <v>विशेष वेतन</v>
      </c>
      <c r="B18" s="133"/>
      <c r="C18" s="64">
        <f>'Edit Pay Posting'!C18</f>
        <v>0</v>
      </c>
      <c r="D18" s="64">
        <f>'Edit Pay Posting'!D18</f>
        <v>0</v>
      </c>
      <c r="E18" s="64">
        <f>'Edit Pay Posting'!E18</f>
        <v>0</v>
      </c>
      <c r="F18" s="64">
        <f>'Edit Pay Posting'!F18</f>
        <v>0</v>
      </c>
      <c r="G18" s="64">
        <f>'Edit Pay Posting'!G18</f>
        <v>0</v>
      </c>
      <c r="H18" s="64">
        <f>'Edit Pay Posting'!H18</f>
        <v>0</v>
      </c>
      <c r="I18" s="64">
        <f>'Edit Pay Posting'!I18</f>
        <v>0</v>
      </c>
      <c r="J18" s="64">
        <f>'Edit Pay Posting'!J18</f>
        <v>0</v>
      </c>
      <c r="K18" s="64">
        <f>'Edit Pay Posting'!K18</f>
        <v>0</v>
      </c>
      <c r="L18" s="64">
        <f>'Edit Pay Posting'!L18</f>
        <v>0</v>
      </c>
      <c r="M18" s="64">
        <f>'Edit Pay Posting'!M18</f>
        <v>0</v>
      </c>
      <c r="N18" s="78">
        <f>'Edit Pay Posting'!N18</f>
        <v>0</v>
      </c>
    </row>
    <row r="19" spans="1:14" ht="18" customHeight="1" x14ac:dyDescent="0.25">
      <c r="A19" s="160" t="str">
        <f>'Edit Pay Posting'!A19</f>
        <v>मंहगाई भत्ता</v>
      </c>
      <c r="B19" s="133"/>
      <c r="C19" s="64">
        <f>'Edit Pay Posting'!C19</f>
        <v>7446</v>
      </c>
      <c r="D19" s="64">
        <f>'Edit Pay Posting'!D19</f>
        <v>7446</v>
      </c>
      <c r="E19" s="64">
        <f>'Edit Pay Posting'!E19</f>
        <v>7446</v>
      </c>
      <c r="F19" s="64">
        <f>'Edit Pay Posting'!F19</f>
        <v>7667</v>
      </c>
      <c r="G19" s="64">
        <f>'Edit Pay Posting'!G19</f>
        <v>7667</v>
      </c>
      <c r="H19" s="64">
        <f>'Edit Pay Posting'!H19</f>
        <v>7667</v>
      </c>
      <c r="I19" s="64">
        <f>'Edit Pay Posting'!I19</f>
        <v>7667</v>
      </c>
      <c r="J19" s="64">
        <f>'Edit Pay Posting'!J19</f>
        <v>7667</v>
      </c>
      <c r="K19" s="64">
        <f>'Edit Pay Posting'!K19</f>
        <v>7990</v>
      </c>
      <c r="L19" s="64">
        <f>'Edit Pay Posting'!L19</f>
        <v>7990</v>
      </c>
      <c r="M19" s="64">
        <f>'Edit Pay Posting'!M19</f>
        <v>7990</v>
      </c>
      <c r="N19" s="78">
        <f>'Edit Pay Posting'!N19</f>
        <v>7990</v>
      </c>
    </row>
    <row r="20" spans="1:14" ht="18" customHeight="1" x14ac:dyDescent="0.25">
      <c r="A20" s="160" t="str">
        <f>'Edit Pay Posting'!A20</f>
        <v>मकान किराया भत्ता</v>
      </c>
      <c r="B20" s="133"/>
      <c r="C20" s="64">
        <f>'Edit Pay Posting'!C20</f>
        <v>3504</v>
      </c>
      <c r="D20" s="64">
        <f>'Edit Pay Posting'!D20</f>
        <v>3504</v>
      </c>
      <c r="E20" s="64">
        <f>'Edit Pay Posting'!E20</f>
        <v>3504</v>
      </c>
      <c r="F20" s="64">
        <f>'Edit Pay Posting'!F20</f>
        <v>3608</v>
      </c>
      <c r="G20" s="64">
        <f>'Edit Pay Posting'!G20</f>
        <v>3608</v>
      </c>
      <c r="H20" s="64">
        <f>'Edit Pay Posting'!H20</f>
        <v>3608</v>
      </c>
      <c r="I20" s="64">
        <f>'Edit Pay Posting'!I20</f>
        <v>3608</v>
      </c>
      <c r="J20" s="64">
        <f>'Edit Pay Posting'!J20</f>
        <v>3608</v>
      </c>
      <c r="K20" s="64">
        <f>'Edit Pay Posting'!K20</f>
        <v>3760</v>
      </c>
      <c r="L20" s="64">
        <f>'Edit Pay Posting'!L20</f>
        <v>3760</v>
      </c>
      <c r="M20" s="64">
        <f>'Edit Pay Posting'!M20</f>
        <v>3760</v>
      </c>
      <c r="N20" s="78">
        <f>'Edit Pay Posting'!N20</f>
        <v>3760</v>
      </c>
    </row>
    <row r="21" spans="1:14" ht="18" customHeight="1" x14ac:dyDescent="0.25">
      <c r="A21" s="160" t="str">
        <f>'Edit Pay Posting'!A21</f>
        <v>विकलांग भत्ता</v>
      </c>
      <c r="B21" s="133"/>
      <c r="C21" s="64">
        <f>'Edit Pay Posting'!C21</f>
        <v>0</v>
      </c>
      <c r="D21" s="64">
        <f>'Edit Pay Posting'!D21</f>
        <v>0</v>
      </c>
      <c r="E21" s="64">
        <f>'Edit Pay Posting'!E21</f>
        <v>0</v>
      </c>
      <c r="F21" s="64">
        <f>'Edit Pay Posting'!F21</f>
        <v>0</v>
      </c>
      <c r="G21" s="64">
        <f>'Edit Pay Posting'!G21</f>
        <v>0</v>
      </c>
      <c r="H21" s="64">
        <f>'Edit Pay Posting'!H21</f>
        <v>0</v>
      </c>
      <c r="I21" s="64">
        <f>'Edit Pay Posting'!I21</f>
        <v>0</v>
      </c>
      <c r="J21" s="64">
        <f>'Edit Pay Posting'!J21</f>
        <v>0</v>
      </c>
      <c r="K21" s="64">
        <f>'Edit Pay Posting'!K21</f>
        <v>0</v>
      </c>
      <c r="L21" s="64">
        <f>'Edit Pay Posting'!L21</f>
        <v>0</v>
      </c>
      <c r="M21" s="64">
        <f>'Edit Pay Posting'!M21</f>
        <v>0</v>
      </c>
      <c r="N21" s="78">
        <f>'Edit Pay Posting'!N21</f>
        <v>0</v>
      </c>
    </row>
    <row r="22" spans="1:14" ht="18" customHeight="1" x14ac:dyDescent="0.25">
      <c r="A22" s="160" t="str">
        <f>'Edit Pay Posting'!A22</f>
        <v xml:space="preserve">शहरी भत्ता </v>
      </c>
      <c r="B22" s="133"/>
      <c r="C22" s="64">
        <f>'Edit Pay Posting'!C22</f>
        <v>0</v>
      </c>
      <c r="D22" s="64">
        <f>'Edit Pay Posting'!D22</f>
        <v>0</v>
      </c>
      <c r="E22" s="64">
        <f>'Edit Pay Posting'!E22</f>
        <v>0</v>
      </c>
      <c r="F22" s="64">
        <f>'Edit Pay Posting'!F22</f>
        <v>0</v>
      </c>
      <c r="G22" s="64">
        <f>'Edit Pay Posting'!G22</f>
        <v>0</v>
      </c>
      <c r="H22" s="64">
        <f>'Edit Pay Posting'!H22</f>
        <v>0</v>
      </c>
      <c r="I22" s="64">
        <f>'Edit Pay Posting'!I22</f>
        <v>0</v>
      </c>
      <c r="J22" s="64">
        <f>'Edit Pay Posting'!J22</f>
        <v>0</v>
      </c>
      <c r="K22" s="64">
        <f>'Edit Pay Posting'!K22</f>
        <v>0</v>
      </c>
      <c r="L22" s="64">
        <f>'Edit Pay Posting'!L22</f>
        <v>0</v>
      </c>
      <c r="M22" s="64">
        <f>'Edit Pay Posting'!M22</f>
        <v>0</v>
      </c>
      <c r="N22" s="78">
        <f>'Edit Pay Posting'!N22</f>
        <v>0</v>
      </c>
    </row>
    <row r="23" spans="1:14" ht="18" customHeight="1" x14ac:dyDescent="0.25">
      <c r="A23" s="160" t="str">
        <f>'Edit Pay Posting'!A23</f>
        <v>अन्य 1</v>
      </c>
      <c r="B23" s="133"/>
      <c r="C23" s="64">
        <f>'Edit Pay Posting'!C23</f>
        <v>0</v>
      </c>
      <c r="D23" s="64">
        <f>'Edit Pay Posting'!D23</f>
        <v>0</v>
      </c>
      <c r="E23" s="64">
        <f>'Edit Pay Posting'!E23</f>
        <v>0</v>
      </c>
      <c r="F23" s="64">
        <f>'Edit Pay Posting'!F23</f>
        <v>0</v>
      </c>
      <c r="G23" s="64">
        <f>'Edit Pay Posting'!G23</f>
        <v>0</v>
      </c>
      <c r="H23" s="64">
        <f>'Edit Pay Posting'!H23</f>
        <v>0</v>
      </c>
      <c r="I23" s="64">
        <f>'Edit Pay Posting'!I23</f>
        <v>0</v>
      </c>
      <c r="J23" s="64">
        <f>'Edit Pay Posting'!J23</f>
        <v>0</v>
      </c>
      <c r="K23" s="64">
        <f>'Edit Pay Posting'!K23</f>
        <v>0</v>
      </c>
      <c r="L23" s="64">
        <f>'Edit Pay Posting'!L23</f>
        <v>0</v>
      </c>
      <c r="M23" s="64">
        <f>'Edit Pay Posting'!M23</f>
        <v>0</v>
      </c>
      <c r="N23" s="78">
        <f>'Edit Pay Posting'!N23</f>
        <v>0</v>
      </c>
    </row>
    <row r="24" spans="1:14" ht="18" customHeight="1" x14ac:dyDescent="0.25">
      <c r="A24" s="160" t="str">
        <f>'Edit Pay Posting'!A24</f>
        <v>अन्य 2</v>
      </c>
      <c r="B24" s="133"/>
      <c r="C24" s="64">
        <f>'Edit Pay Posting'!C24</f>
        <v>0</v>
      </c>
      <c r="D24" s="64">
        <f>'Edit Pay Posting'!D24</f>
        <v>0</v>
      </c>
      <c r="E24" s="64">
        <f>'Edit Pay Posting'!E24</f>
        <v>0</v>
      </c>
      <c r="F24" s="64">
        <f>'Edit Pay Posting'!F24</f>
        <v>0</v>
      </c>
      <c r="G24" s="64">
        <f>'Edit Pay Posting'!G24</f>
        <v>0</v>
      </c>
      <c r="H24" s="64">
        <f>'Edit Pay Posting'!H24</f>
        <v>0</v>
      </c>
      <c r="I24" s="64">
        <f>'Edit Pay Posting'!I24</f>
        <v>0</v>
      </c>
      <c r="J24" s="64">
        <f>'Edit Pay Posting'!J24</f>
        <v>0</v>
      </c>
      <c r="K24" s="64">
        <f>'Edit Pay Posting'!K24</f>
        <v>0</v>
      </c>
      <c r="L24" s="64">
        <f>'Edit Pay Posting'!L24</f>
        <v>0</v>
      </c>
      <c r="M24" s="64">
        <f>'Edit Pay Posting'!M24</f>
        <v>0</v>
      </c>
      <c r="N24" s="78">
        <f>'Edit Pay Posting'!N24</f>
        <v>0</v>
      </c>
    </row>
    <row r="25" spans="1:14" ht="18" customHeight="1" x14ac:dyDescent="0.25">
      <c r="A25" s="160" t="str">
        <f>'Edit Pay Posting'!A25</f>
        <v>अन्य 3</v>
      </c>
      <c r="B25" s="133"/>
      <c r="C25" s="64">
        <f>'Edit Pay Posting'!C25</f>
        <v>0</v>
      </c>
      <c r="D25" s="64">
        <f>'Edit Pay Posting'!D25</f>
        <v>0</v>
      </c>
      <c r="E25" s="64">
        <f>'Edit Pay Posting'!E25</f>
        <v>0</v>
      </c>
      <c r="F25" s="64">
        <f>'Edit Pay Posting'!F25</f>
        <v>0</v>
      </c>
      <c r="G25" s="64">
        <f>'Edit Pay Posting'!G25</f>
        <v>0</v>
      </c>
      <c r="H25" s="64">
        <f>'Edit Pay Posting'!H25</f>
        <v>0</v>
      </c>
      <c r="I25" s="64">
        <f>'Edit Pay Posting'!I25</f>
        <v>0</v>
      </c>
      <c r="J25" s="64">
        <f>'Edit Pay Posting'!J25</f>
        <v>0</v>
      </c>
      <c r="K25" s="64">
        <f>'Edit Pay Posting'!K25</f>
        <v>0</v>
      </c>
      <c r="L25" s="64">
        <f>'Edit Pay Posting'!L25</f>
        <v>0</v>
      </c>
      <c r="M25" s="64">
        <f>'Edit Pay Posting'!M25</f>
        <v>0</v>
      </c>
      <c r="N25" s="78">
        <f>'Edit Pay Posting'!N25</f>
        <v>0</v>
      </c>
    </row>
    <row r="26" spans="1:14" ht="20.100000000000001" customHeight="1" x14ac:dyDescent="0.25">
      <c r="A26" s="171" t="s">
        <v>32</v>
      </c>
      <c r="B26" s="135"/>
      <c r="C26" s="65">
        <f>SUM(C16:C25)</f>
        <v>54750</v>
      </c>
      <c r="D26" s="65">
        <f t="shared" ref="D26:N26" si="0">SUM(D16:D25)</f>
        <v>54750</v>
      </c>
      <c r="E26" s="65">
        <f t="shared" si="0"/>
        <v>54750</v>
      </c>
      <c r="F26" s="65">
        <f t="shared" si="0"/>
        <v>56375</v>
      </c>
      <c r="G26" s="65">
        <f t="shared" si="0"/>
        <v>56375</v>
      </c>
      <c r="H26" s="65">
        <f t="shared" si="0"/>
        <v>56375</v>
      </c>
      <c r="I26" s="65">
        <f t="shared" si="0"/>
        <v>56375</v>
      </c>
      <c r="J26" s="65">
        <f t="shared" si="0"/>
        <v>56375</v>
      </c>
      <c r="K26" s="65">
        <f t="shared" si="0"/>
        <v>58750</v>
      </c>
      <c r="L26" s="65">
        <f t="shared" si="0"/>
        <v>58750</v>
      </c>
      <c r="M26" s="65">
        <f t="shared" si="0"/>
        <v>58750</v>
      </c>
      <c r="N26" s="79">
        <f t="shared" si="0"/>
        <v>58750</v>
      </c>
    </row>
    <row r="27" spans="1:14" ht="8.1" customHeight="1" x14ac:dyDescent="0.25">
      <c r="A27" s="167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68"/>
    </row>
    <row r="28" spans="1:14" ht="21.95" customHeight="1" x14ac:dyDescent="0.25">
      <c r="A28" s="169" t="s">
        <v>20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70"/>
    </row>
    <row r="29" spans="1:14" ht="18" customHeight="1" x14ac:dyDescent="0.25">
      <c r="A29" s="160" t="str">
        <f>'Edit Pay Posting'!A29</f>
        <v>GPF</v>
      </c>
      <c r="B29" s="133"/>
      <c r="C29" s="64">
        <f>'Edit Pay Posting'!C29</f>
        <v>0</v>
      </c>
      <c r="D29" s="64">
        <f>'Edit Pay Posting'!D29</f>
        <v>0</v>
      </c>
      <c r="E29" s="64">
        <f>'Edit Pay Posting'!E29</f>
        <v>0</v>
      </c>
      <c r="F29" s="64">
        <f>'Edit Pay Posting'!F29</f>
        <v>0</v>
      </c>
      <c r="G29" s="64">
        <f>'Edit Pay Posting'!G29</f>
        <v>0</v>
      </c>
      <c r="H29" s="64">
        <f>'Edit Pay Posting'!H29</f>
        <v>0</v>
      </c>
      <c r="I29" s="64">
        <f>'Edit Pay Posting'!I29</f>
        <v>0</v>
      </c>
      <c r="J29" s="64">
        <f>'Edit Pay Posting'!J29</f>
        <v>0</v>
      </c>
      <c r="K29" s="64">
        <f>'Edit Pay Posting'!K29</f>
        <v>0</v>
      </c>
      <c r="L29" s="64">
        <f>'Edit Pay Posting'!L29</f>
        <v>0</v>
      </c>
      <c r="M29" s="64">
        <f>'Edit Pay Posting'!M29</f>
        <v>0</v>
      </c>
      <c r="N29" s="78">
        <f>'Edit Pay Posting'!N29</f>
        <v>0</v>
      </c>
    </row>
    <row r="30" spans="1:14" ht="18" customHeight="1" x14ac:dyDescent="0.25">
      <c r="A30" s="160" t="str">
        <f>'Edit Pay Posting'!A30</f>
        <v>GPF Loan</v>
      </c>
      <c r="B30" s="133"/>
      <c r="C30" s="64">
        <f>'Edit Pay Posting'!C30</f>
        <v>0</v>
      </c>
      <c r="D30" s="64">
        <f>'Edit Pay Posting'!D30</f>
        <v>0</v>
      </c>
      <c r="E30" s="64">
        <f>'Edit Pay Posting'!E30</f>
        <v>0</v>
      </c>
      <c r="F30" s="64">
        <f>'Edit Pay Posting'!F30</f>
        <v>0</v>
      </c>
      <c r="G30" s="64">
        <f>'Edit Pay Posting'!G30</f>
        <v>0</v>
      </c>
      <c r="H30" s="64">
        <f>'Edit Pay Posting'!H30</f>
        <v>0</v>
      </c>
      <c r="I30" s="64">
        <f>'Edit Pay Posting'!I30</f>
        <v>0</v>
      </c>
      <c r="J30" s="64">
        <f>'Edit Pay Posting'!J30</f>
        <v>0</v>
      </c>
      <c r="K30" s="64">
        <f>'Edit Pay Posting'!K30</f>
        <v>0</v>
      </c>
      <c r="L30" s="64">
        <f>'Edit Pay Posting'!L30</f>
        <v>0</v>
      </c>
      <c r="M30" s="64">
        <f>'Edit Pay Posting'!M30</f>
        <v>0</v>
      </c>
      <c r="N30" s="78">
        <f>'Edit Pay Posting'!N30</f>
        <v>0</v>
      </c>
    </row>
    <row r="31" spans="1:14" ht="18" customHeight="1" x14ac:dyDescent="0.25">
      <c r="A31" s="160" t="str">
        <f>'Edit Pay Posting'!A31</f>
        <v>NPS</v>
      </c>
      <c r="B31" s="133"/>
      <c r="C31" s="64">
        <f>'Edit Pay Posting'!C31</f>
        <v>5125</v>
      </c>
      <c r="D31" s="64">
        <f>'Edit Pay Posting'!D31</f>
        <v>5125</v>
      </c>
      <c r="E31" s="64">
        <f>'Edit Pay Posting'!E31</f>
        <v>5125</v>
      </c>
      <c r="F31" s="64">
        <f>'Edit Pay Posting'!F31</f>
        <v>5277</v>
      </c>
      <c r="G31" s="64">
        <f>'Edit Pay Posting'!G31</f>
        <v>5277</v>
      </c>
      <c r="H31" s="64">
        <f>'Edit Pay Posting'!H31</f>
        <v>5277</v>
      </c>
      <c r="I31" s="64">
        <f>'Edit Pay Posting'!I31</f>
        <v>5277</v>
      </c>
      <c r="J31" s="64">
        <f>'Edit Pay Posting'!J31</f>
        <v>5277</v>
      </c>
      <c r="K31" s="64">
        <f>'Edit Pay Posting'!K31</f>
        <v>5499</v>
      </c>
      <c r="L31" s="64">
        <f>'Edit Pay Posting'!L31</f>
        <v>5499</v>
      </c>
      <c r="M31" s="64">
        <f>'Edit Pay Posting'!M31</f>
        <v>5499</v>
      </c>
      <c r="N31" s="78">
        <f>'Edit Pay Posting'!N31</f>
        <v>5499</v>
      </c>
    </row>
    <row r="32" spans="1:14" ht="18" customHeight="1" x14ac:dyDescent="0.25">
      <c r="A32" s="160" t="str">
        <f>'Edit Pay Posting'!A32</f>
        <v>SI</v>
      </c>
      <c r="B32" s="133"/>
      <c r="C32" s="64">
        <f>'Edit Pay Posting'!C32</f>
        <v>3000</v>
      </c>
      <c r="D32" s="64">
        <f>'Edit Pay Posting'!D32</f>
        <v>3000</v>
      </c>
      <c r="E32" s="64">
        <f>'Edit Pay Posting'!E32</f>
        <v>3000</v>
      </c>
      <c r="F32" s="64">
        <f>'Edit Pay Posting'!F32</f>
        <v>3000</v>
      </c>
      <c r="G32" s="64">
        <f>'Edit Pay Posting'!G32</f>
        <v>3000</v>
      </c>
      <c r="H32" s="64">
        <f>'Edit Pay Posting'!H32</f>
        <v>3000</v>
      </c>
      <c r="I32" s="64">
        <f>'Edit Pay Posting'!I32</f>
        <v>3000</v>
      </c>
      <c r="J32" s="64">
        <f>'Edit Pay Posting'!J32</f>
        <v>3000</v>
      </c>
      <c r="K32" s="64">
        <f>'Edit Pay Posting'!K32</f>
        <v>3000</v>
      </c>
      <c r="L32" s="64">
        <f>'Edit Pay Posting'!L32</f>
        <v>3000</v>
      </c>
      <c r="M32" s="64">
        <f>'Edit Pay Posting'!M32</f>
        <v>3000</v>
      </c>
      <c r="N32" s="78">
        <f>'Edit Pay Posting'!N32</f>
        <v>3000</v>
      </c>
    </row>
    <row r="33" spans="1:14" ht="18" customHeight="1" x14ac:dyDescent="0.25">
      <c r="A33" s="160" t="str">
        <f>'Edit Pay Posting'!A33</f>
        <v>SI Loan</v>
      </c>
      <c r="B33" s="133"/>
      <c r="C33" s="64">
        <f>'Edit Pay Posting'!C33</f>
        <v>0</v>
      </c>
      <c r="D33" s="64">
        <f>'Edit Pay Posting'!D33</f>
        <v>0</v>
      </c>
      <c r="E33" s="64">
        <f>'Edit Pay Posting'!E33</f>
        <v>0</v>
      </c>
      <c r="F33" s="64">
        <f>'Edit Pay Posting'!F33</f>
        <v>0</v>
      </c>
      <c r="G33" s="64">
        <f>'Edit Pay Posting'!G33</f>
        <v>0</v>
      </c>
      <c r="H33" s="64">
        <f>'Edit Pay Posting'!H33</f>
        <v>0</v>
      </c>
      <c r="I33" s="64">
        <f>'Edit Pay Posting'!I33</f>
        <v>0</v>
      </c>
      <c r="J33" s="64">
        <f>'Edit Pay Posting'!J33</f>
        <v>0</v>
      </c>
      <c r="K33" s="64">
        <f>'Edit Pay Posting'!K33</f>
        <v>0</v>
      </c>
      <c r="L33" s="64">
        <f>'Edit Pay Posting'!L33</f>
        <v>0</v>
      </c>
      <c r="M33" s="64">
        <f>'Edit Pay Posting'!M33</f>
        <v>0</v>
      </c>
      <c r="N33" s="78">
        <f>'Edit Pay Posting'!N33</f>
        <v>0</v>
      </c>
    </row>
    <row r="34" spans="1:14" ht="18" customHeight="1" x14ac:dyDescent="0.25">
      <c r="A34" s="160" t="str">
        <f>'Edit Pay Posting'!A34</f>
        <v>ITAX</v>
      </c>
      <c r="B34" s="133"/>
      <c r="C34" s="64">
        <f>'Edit Pay Posting'!C34</f>
        <v>0</v>
      </c>
      <c r="D34" s="64">
        <f>'Edit Pay Posting'!D34</f>
        <v>0</v>
      </c>
      <c r="E34" s="64">
        <f>'Edit Pay Posting'!E34</f>
        <v>0</v>
      </c>
      <c r="F34" s="64">
        <f>'Edit Pay Posting'!F34</f>
        <v>0</v>
      </c>
      <c r="G34" s="64">
        <f>'Edit Pay Posting'!G34</f>
        <v>0</v>
      </c>
      <c r="H34" s="64">
        <f>'Edit Pay Posting'!H34</f>
        <v>0</v>
      </c>
      <c r="I34" s="64">
        <f>'Edit Pay Posting'!I34</f>
        <v>0</v>
      </c>
      <c r="J34" s="64">
        <f>'Edit Pay Posting'!J34</f>
        <v>0</v>
      </c>
      <c r="K34" s="64">
        <f>'Edit Pay Posting'!K34</f>
        <v>0</v>
      </c>
      <c r="L34" s="64">
        <f>'Edit Pay Posting'!L34</f>
        <v>0</v>
      </c>
      <c r="M34" s="64">
        <f>'Edit Pay Posting'!M34</f>
        <v>0</v>
      </c>
      <c r="N34" s="78">
        <f>'Edit Pay Posting'!N34</f>
        <v>0</v>
      </c>
    </row>
    <row r="35" spans="1:14" ht="18" customHeight="1" x14ac:dyDescent="0.25">
      <c r="A35" s="160" t="str">
        <f>'Edit Pay Posting'!A35</f>
        <v>RPMF</v>
      </c>
      <c r="B35" s="133"/>
      <c r="C35" s="64">
        <f>'Edit Pay Posting'!C35</f>
        <v>0</v>
      </c>
      <c r="D35" s="64">
        <f>'Edit Pay Posting'!D35</f>
        <v>0</v>
      </c>
      <c r="E35" s="64">
        <f>'Edit Pay Posting'!E35</f>
        <v>0</v>
      </c>
      <c r="F35" s="64">
        <f>'Edit Pay Posting'!F35</f>
        <v>0</v>
      </c>
      <c r="G35" s="64">
        <f>'Edit Pay Posting'!G35</f>
        <v>0</v>
      </c>
      <c r="H35" s="64">
        <f>'Edit Pay Posting'!H35</f>
        <v>0</v>
      </c>
      <c r="I35" s="64">
        <f>'Edit Pay Posting'!I35</f>
        <v>0</v>
      </c>
      <c r="J35" s="64">
        <f>'Edit Pay Posting'!J35</f>
        <v>0</v>
      </c>
      <c r="K35" s="64">
        <f>'Edit Pay Posting'!K35</f>
        <v>0</v>
      </c>
      <c r="L35" s="64">
        <f>'Edit Pay Posting'!L35</f>
        <v>0</v>
      </c>
      <c r="M35" s="64">
        <f>'Edit Pay Posting'!M35</f>
        <v>0</v>
      </c>
      <c r="N35" s="78">
        <f>'Edit Pay Posting'!N35</f>
        <v>0</v>
      </c>
    </row>
    <row r="36" spans="1:14" ht="18" customHeight="1" x14ac:dyDescent="0.25">
      <c r="A36" s="160" t="str">
        <f>'Edit Pay Posting'!A36</f>
        <v>LIC</v>
      </c>
      <c r="B36" s="133"/>
      <c r="C36" s="64">
        <f>'Edit Pay Posting'!C36</f>
        <v>0</v>
      </c>
      <c r="D36" s="64">
        <f>'Edit Pay Posting'!D36</f>
        <v>0</v>
      </c>
      <c r="E36" s="64">
        <f>'Edit Pay Posting'!E36</f>
        <v>0</v>
      </c>
      <c r="F36" s="64">
        <f>'Edit Pay Posting'!F36</f>
        <v>0</v>
      </c>
      <c r="G36" s="64">
        <f>'Edit Pay Posting'!G36</f>
        <v>0</v>
      </c>
      <c r="H36" s="64">
        <f>'Edit Pay Posting'!H36</f>
        <v>0</v>
      </c>
      <c r="I36" s="64">
        <f>'Edit Pay Posting'!I36</f>
        <v>0</v>
      </c>
      <c r="J36" s="64">
        <f>'Edit Pay Posting'!J36</f>
        <v>0</v>
      </c>
      <c r="K36" s="64">
        <f>'Edit Pay Posting'!K36</f>
        <v>0</v>
      </c>
      <c r="L36" s="64">
        <f>'Edit Pay Posting'!L36</f>
        <v>0</v>
      </c>
      <c r="M36" s="64">
        <f>'Edit Pay Posting'!M36</f>
        <v>0</v>
      </c>
      <c r="N36" s="78">
        <f>'Edit Pay Posting'!N36</f>
        <v>0</v>
      </c>
    </row>
    <row r="37" spans="1:14" ht="18" customHeight="1" x14ac:dyDescent="0.25">
      <c r="A37" s="160" t="str">
        <f>'Edit Pay Posting'!A37</f>
        <v>CM CORONA</v>
      </c>
      <c r="B37" s="133"/>
      <c r="C37" s="64">
        <f>'Edit Pay Posting'!C37</f>
        <v>0</v>
      </c>
      <c r="D37" s="64">
        <f>'Edit Pay Posting'!D37</f>
        <v>0</v>
      </c>
      <c r="E37" s="64">
        <f>'Edit Pay Posting'!E37</f>
        <v>0</v>
      </c>
      <c r="F37" s="64">
        <f>'Edit Pay Posting'!F37</f>
        <v>0</v>
      </c>
      <c r="G37" s="64">
        <f>'Edit Pay Posting'!G37</f>
        <v>0</v>
      </c>
      <c r="H37" s="64">
        <f>'Edit Pay Posting'!H37</f>
        <v>0</v>
      </c>
      <c r="I37" s="64">
        <f>'Edit Pay Posting'!I37</f>
        <v>0</v>
      </c>
      <c r="J37" s="64">
        <f>'Edit Pay Posting'!J37</f>
        <v>0</v>
      </c>
      <c r="K37" s="64">
        <f>'Edit Pay Posting'!K37</f>
        <v>0</v>
      </c>
      <c r="L37" s="64">
        <f>'Edit Pay Posting'!L37</f>
        <v>0</v>
      </c>
      <c r="M37" s="64">
        <f>'Edit Pay Posting'!M37</f>
        <v>0</v>
      </c>
      <c r="N37" s="78">
        <f>'Edit Pay Posting'!N37</f>
        <v>0</v>
      </c>
    </row>
    <row r="38" spans="1:14" ht="18" customHeight="1" x14ac:dyDescent="0.25">
      <c r="A38" s="160" t="str">
        <f>'Edit Pay Posting'!A38</f>
        <v>GIS</v>
      </c>
      <c r="B38" s="133"/>
      <c r="C38" s="64">
        <f>'Edit Pay Posting'!C38</f>
        <v>220</v>
      </c>
      <c r="D38" s="64">
        <f>'Edit Pay Posting'!D38</f>
        <v>0</v>
      </c>
      <c r="E38" s="64">
        <f>'Edit Pay Posting'!E38</f>
        <v>0</v>
      </c>
      <c r="F38" s="64">
        <f>'Edit Pay Posting'!F38</f>
        <v>0</v>
      </c>
      <c r="G38" s="64">
        <f>'Edit Pay Posting'!G38</f>
        <v>0</v>
      </c>
      <c r="H38" s="64">
        <f>'Edit Pay Posting'!H38</f>
        <v>0</v>
      </c>
      <c r="I38" s="64">
        <f>'Edit Pay Posting'!I38</f>
        <v>0</v>
      </c>
      <c r="J38" s="64">
        <f>'Edit Pay Posting'!J38</f>
        <v>0</v>
      </c>
      <c r="K38" s="64">
        <f>'Edit Pay Posting'!K38</f>
        <v>0</v>
      </c>
      <c r="L38" s="64">
        <f>'Edit Pay Posting'!L38</f>
        <v>0</v>
      </c>
      <c r="M38" s="64">
        <f>'Edit Pay Posting'!M38</f>
        <v>0</v>
      </c>
      <c r="N38" s="78">
        <f>'Edit Pay Posting'!N38</f>
        <v>0</v>
      </c>
    </row>
    <row r="39" spans="1:14" ht="18" customHeight="1" x14ac:dyDescent="0.25">
      <c r="A39" s="160" t="str">
        <f>'Edit Pay Posting'!A39</f>
        <v xml:space="preserve">हितकारी निधि </v>
      </c>
      <c r="B39" s="133"/>
      <c r="C39" s="64">
        <f>'Edit Pay Posting'!C39</f>
        <v>0</v>
      </c>
      <c r="D39" s="64">
        <f>'Edit Pay Posting'!D39</f>
        <v>0</v>
      </c>
      <c r="E39" s="64">
        <f>'Edit Pay Posting'!E39</f>
        <v>0</v>
      </c>
      <c r="F39" s="64">
        <f>'Edit Pay Posting'!F39</f>
        <v>0</v>
      </c>
      <c r="G39" s="64">
        <f>'Edit Pay Posting'!G39</f>
        <v>0</v>
      </c>
      <c r="H39" s="64">
        <f>'Edit Pay Posting'!H39</f>
        <v>0</v>
      </c>
      <c r="I39" s="64">
        <f>'Edit Pay Posting'!I39</f>
        <v>0</v>
      </c>
      <c r="J39" s="64">
        <f>'Edit Pay Posting'!J39</f>
        <v>0</v>
      </c>
      <c r="K39" s="64">
        <f>'Edit Pay Posting'!K39</f>
        <v>500</v>
      </c>
      <c r="L39" s="64">
        <f>'Edit Pay Posting'!L39</f>
        <v>0</v>
      </c>
      <c r="M39" s="64">
        <f>'Edit Pay Posting'!M39</f>
        <v>0</v>
      </c>
      <c r="N39" s="78">
        <f>'Edit Pay Posting'!N39</f>
        <v>0</v>
      </c>
    </row>
    <row r="40" spans="1:14" ht="18" customHeight="1" x14ac:dyDescent="0.25">
      <c r="A40" s="160" t="str">
        <f>'Edit Pay Posting'!A40</f>
        <v>अन्य 1</v>
      </c>
      <c r="B40" s="133"/>
      <c r="C40" s="64">
        <f>'Edit Pay Posting'!C40</f>
        <v>0</v>
      </c>
      <c r="D40" s="64">
        <f>'Edit Pay Posting'!D40</f>
        <v>0</v>
      </c>
      <c r="E40" s="64">
        <f>'Edit Pay Posting'!E40</f>
        <v>0</v>
      </c>
      <c r="F40" s="64">
        <f>'Edit Pay Posting'!F40</f>
        <v>0</v>
      </c>
      <c r="G40" s="64">
        <f>'Edit Pay Posting'!G40</f>
        <v>0</v>
      </c>
      <c r="H40" s="64">
        <f>'Edit Pay Posting'!H40</f>
        <v>0</v>
      </c>
      <c r="I40" s="64">
        <f>'Edit Pay Posting'!I40</f>
        <v>0</v>
      </c>
      <c r="J40" s="64">
        <f>'Edit Pay Posting'!J40</f>
        <v>0</v>
      </c>
      <c r="K40" s="64">
        <f>'Edit Pay Posting'!K40</f>
        <v>0</v>
      </c>
      <c r="L40" s="64">
        <f>'Edit Pay Posting'!L40</f>
        <v>0</v>
      </c>
      <c r="M40" s="64">
        <f>'Edit Pay Posting'!M40</f>
        <v>0</v>
      </c>
      <c r="N40" s="78">
        <f>'Edit Pay Posting'!N40</f>
        <v>0</v>
      </c>
    </row>
    <row r="41" spans="1:14" ht="18" customHeight="1" x14ac:dyDescent="0.25">
      <c r="A41" s="160" t="str">
        <f>'Edit Pay Posting'!A41</f>
        <v>अन्य 2</v>
      </c>
      <c r="B41" s="133"/>
      <c r="C41" s="64">
        <f>'Edit Pay Posting'!C41</f>
        <v>0</v>
      </c>
      <c r="D41" s="64">
        <f>'Edit Pay Posting'!D41</f>
        <v>0</v>
      </c>
      <c r="E41" s="64">
        <f>'Edit Pay Posting'!E41</f>
        <v>0</v>
      </c>
      <c r="F41" s="64">
        <f>'Edit Pay Posting'!F41</f>
        <v>0</v>
      </c>
      <c r="G41" s="64">
        <f>'Edit Pay Posting'!G41</f>
        <v>0</v>
      </c>
      <c r="H41" s="64">
        <f>'Edit Pay Posting'!H41</f>
        <v>0</v>
      </c>
      <c r="I41" s="64">
        <f>'Edit Pay Posting'!I41</f>
        <v>0</v>
      </c>
      <c r="J41" s="64">
        <f>'Edit Pay Posting'!J41</f>
        <v>0</v>
      </c>
      <c r="K41" s="64">
        <f>'Edit Pay Posting'!K41</f>
        <v>0</v>
      </c>
      <c r="L41" s="64">
        <f>'Edit Pay Posting'!L41</f>
        <v>0</v>
      </c>
      <c r="M41" s="64">
        <f>'Edit Pay Posting'!M41</f>
        <v>0</v>
      </c>
      <c r="N41" s="78">
        <f>'Edit Pay Posting'!N41</f>
        <v>0</v>
      </c>
    </row>
    <row r="42" spans="1:14" ht="18" customHeight="1" x14ac:dyDescent="0.25">
      <c r="A42" s="160" t="str">
        <f>'Edit Pay Posting'!A42</f>
        <v>अन्य 3</v>
      </c>
      <c r="B42" s="133"/>
      <c r="C42" s="64">
        <f>'Edit Pay Posting'!C42</f>
        <v>3220</v>
      </c>
      <c r="D42" s="64">
        <f>'Edit Pay Posting'!D42</f>
        <v>3220</v>
      </c>
      <c r="E42" s="64">
        <f>'Edit Pay Posting'!E42</f>
        <v>3220</v>
      </c>
      <c r="F42" s="64">
        <f>'Edit Pay Posting'!F42</f>
        <v>3220</v>
      </c>
      <c r="G42" s="64">
        <f>'Edit Pay Posting'!G42</f>
        <v>3220</v>
      </c>
      <c r="H42" s="64">
        <f>'Edit Pay Posting'!H42</f>
        <v>3220</v>
      </c>
      <c r="I42" s="64">
        <f>'Edit Pay Posting'!I42</f>
        <v>3220</v>
      </c>
      <c r="J42" s="64">
        <f>'Edit Pay Posting'!J42</f>
        <v>3220</v>
      </c>
      <c r="K42" s="64">
        <f>'Edit Pay Posting'!K42</f>
        <v>3220</v>
      </c>
      <c r="L42" s="64">
        <f>'Edit Pay Posting'!L42</f>
        <v>3220</v>
      </c>
      <c r="M42" s="64">
        <f>'Edit Pay Posting'!M42</f>
        <v>3220</v>
      </c>
      <c r="N42" s="78">
        <f>'Edit Pay Posting'!N42</f>
        <v>3220</v>
      </c>
    </row>
    <row r="43" spans="1:14" ht="18" customHeight="1" x14ac:dyDescent="0.25">
      <c r="A43" s="160" t="str">
        <f>'Edit Pay Posting'!A43</f>
        <v>योग (ब)</v>
      </c>
      <c r="B43" s="133"/>
      <c r="C43" s="66">
        <f>SUM(C29:C42)</f>
        <v>11565</v>
      </c>
      <c r="D43" s="66">
        <f t="shared" ref="D43:N43" si="1">SUM(D29:D42)</f>
        <v>11345</v>
      </c>
      <c r="E43" s="66">
        <f t="shared" si="1"/>
        <v>11345</v>
      </c>
      <c r="F43" s="66">
        <f t="shared" si="1"/>
        <v>11497</v>
      </c>
      <c r="G43" s="66">
        <f t="shared" si="1"/>
        <v>11497</v>
      </c>
      <c r="H43" s="66">
        <f t="shared" si="1"/>
        <v>11497</v>
      </c>
      <c r="I43" s="66">
        <f t="shared" si="1"/>
        <v>11497</v>
      </c>
      <c r="J43" s="66">
        <f t="shared" si="1"/>
        <v>11497</v>
      </c>
      <c r="K43" s="66">
        <f t="shared" si="1"/>
        <v>12219</v>
      </c>
      <c r="L43" s="66">
        <f t="shared" si="1"/>
        <v>11719</v>
      </c>
      <c r="M43" s="66">
        <f t="shared" si="1"/>
        <v>11719</v>
      </c>
      <c r="N43" s="80">
        <f t="shared" si="1"/>
        <v>11719</v>
      </c>
    </row>
    <row r="44" spans="1:14" ht="20.100000000000001" customHeight="1" x14ac:dyDescent="0.25">
      <c r="A44" s="171" t="s">
        <v>34</v>
      </c>
      <c r="B44" s="135"/>
      <c r="C44" s="65">
        <f>C26-C43</f>
        <v>43185</v>
      </c>
      <c r="D44" s="65">
        <f t="shared" ref="D44:N44" si="2">D26-D43</f>
        <v>43405</v>
      </c>
      <c r="E44" s="65">
        <f t="shared" si="2"/>
        <v>43405</v>
      </c>
      <c r="F44" s="65">
        <f t="shared" si="2"/>
        <v>44878</v>
      </c>
      <c r="G44" s="65">
        <f t="shared" si="2"/>
        <v>44878</v>
      </c>
      <c r="H44" s="65">
        <f t="shared" si="2"/>
        <v>44878</v>
      </c>
      <c r="I44" s="65">
        <f t="shared" si="2"/>
        <v>44878</v>
      </c>
      <c r="J44" s="65">
        <f t="shared" si="2"/>
        <v>44878</v>
      </c>
      <c r="K44" s="65">
        <f t="shared" si="2"/>
        <v>46531</v>
      </c>
      <c r="L44" s="65">
        <f t="shared" si="2"/>
        <v>47031</v>
      </c>
      <c r="M44" s="65">
        <f t="shared" si="2"/>
        <v>47031</v>
      </c>
      <c r="N44" s="79">
        <f t="shared" si="2"/>
        <v>47031</v>
      </c>
    </row>
    <row r="45" spans="1:14" ht="8.1" customHeight="1" x14ac:dyDescent="0.25">
      <c r="A45" s="167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68"/>
    </row>
    <row r="46" spans="1:14" ht="21.95" customHeight="1" x14ac:dyDescent="0.25">
      <c r="A46" s="88" t="s">
        <v>230</v>
      </c>
      <c r="B46" s="71" t="s">
        <v>231</v>
      </c>
      <c r="C46" s="129" t="s">
        <v>60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70"/>
    </row>
    <row r="47" spans="1:14" ht="20.100000000000001" customHeight="1" x14ac:dyDescent="0.25">
      <c r="A47" s="81" t="str">
        <f>'Edit Pay Posting'!A47</f>
        <v>Arrear 1</v>
      </c>
      <c r="B47" s="82">
        <f>'Edit Pay Posting'!B47</f>
        <v>0</v>
      </c>
      <c r="C47" s="82">
        <f>'Edit Pay Posting'!C47</f>
        <v>0</v>
      </c>
      <c r="D47" s="82">
        <f>'Edit Pay Posting'!D47</f>
        <v>0</v>
      </c>
      <c r="E47" s="82">
        <f>'Edit Pay Posting'!E47</f>
        <v>0</v>
      </c>
      <c r="F47" s="82">
        <f>'Edit Pay Posting'!F47</f>
        <v>0</v>
      </c>
      <c r="G47" s="82">
        <f>'Edit Pay Posting'!G47</f>
        <v>0</v>
      </c>
      <c r="H47" s="82">
        <f>'Edit Pay Posting'!H47</f>
        <v>0</v>
      </c>
      <c r="I47" s="82">
        <f>'Edit Pay Posting'!I47</f>
        <v>0</v>
      </c>
      <c r="J47" s="82">
        <f>'Edit Pay Posting'!J47</f>
        <v>0</v>
      </c>
      <c r="K47" s="82">
        <f>'Edit Pay Posting'!K47</f>
        <v>0</v>
      </c>
      <c r="L47" s="82">
        <f>'Edit Pay Posting'!L47</f>
        <v>0</v>
      </c>
      <c r="M47" s="82">
        <f>'Edit Pay Posting'!M47</f>
        <v>0</v>
      </c>
      <c r="N47" s="75">
        <f>'Edit Pay Posting'!N47</f>
        <v>0</v>
      </c>
    </row>
    <row r="48" spans="1:14" ht="20.100000000000001" customHeight="1" x14ac:dyDescent="0.25">
      <c r="A48" s="81" t="str">
        <f>'Edit Pay Posting'!A48</f>
        <v>Arrear 2</v>
      </c>
      <c r="B48" s="82">
        <f>'Edit Pay Posting'!B48</f>
        <v>0</v>
      </c>
      <c r="C48" s="82">
        <f>'Edit Pay Posting'!C48</f>
        <v>0</v>
      </c>
      <c r="D48" s="82">
        <f>'Edit Pay Posting'!D48</f>
        <v>0</v>
      </c>
      <c r="E48" s="82">
        <f>'Edit Pay Posting'!E48</f>
        <v>0</v>
      </c>
      <c r="F48" s="82">
        <f>'Edit Pay Posting'!F48</f>
        <v>0</v>
      </c>
      <c r="G48" s="82">
        <f>'Edit Pay Posting'!G48</f>
        <v>0</v>
      </c>
      <c r="H48" s="82">
        <f>'Edit Pay Posting'!H48</f>
        <v>0</v>
      </c>
      <c r="I48" s="82">
        <f>'Edit Pay Posting'!I48</f>
        <v>0</v>
      </c>
      <c r="J48" s="82">
        <f>'Edit Pay Posting'!J48</f>
        <v>0</v>
      </c>
      <c r="K48" s="82">
        <f>'Edit Pay Posting'!K48</f>
        <v>0</v>
      </c>
      <c r="L48" s="82">
        <f>'Edit Pay Posting'!L48</f>
        <v>0</v>
      </c>
      <c r="M48" s="82">
        <f>'Edit Pay Posting'!M48</f>
        <v>0</v>
      </c>
      <c r="N48" s="75">
        <f>'Edit Pay Posting'!N48</f>
        <v>0</v>
      </c>
    </row>
    <row r="49" spans="1:14" ht="20.100000000000001" customHeight="1" x14ac:dyDescent="0.25">
      <c r="A49" s="81" t="str">
        <f>'Edit Pay Posting'!A49</f>
        <v>Arrear 3</v>
      </c>
      <c r="B49" s="82">
        <f>'Edit Pay Posting'!B49</f>
        <v>0</v>
      </c>
      <c r="C49" s="82">
        <f>'Edit Pay Posting'!C49</f>
        <v>0</v>
      </c>
      <c r="D49" s="82">
        <f>'Edit Pay Posting'!D49</f>
        <v>0</v>
      </c>
      <c r="E49" s="82">
        <f>'Edit Pay Posting'!E49</f>
        <v>0</v>
      </c>
      <c r="F49" s="82">
        <f>'Edit Pay Posting'!F49</f>
        <v>0</v>
      </c>
      <c r="G49" s="82">
        <f>'Edit Pay Posting'!G49</f>
        <v>0</v>
      </c>
      <c r="H49" s="82">
        <f>'Edit Pay Posting'!H49</f>
        <v>0</v>
      </c>
      <c r="I49" s="82">
        <f>'Edit Pay Posting'!I49</f>
        <v>0</v>
      </c>
      <c r="J49" s="82">
        <f>'Edit Pay Posting'!J49</f>
        <v>0</v>
      </c>
      <c r="K49" s="82">
        <f>'Edit Pay Posting'!K49</f>
        <v>0</v>
      </c>
      <c r="L49" s="82">
        <f>'Edit Pay Posting'!L49</f>
        <v>0</v>
      </c>
      <c r="M49" s="82">
        <f>'Edit Pay Posting'!M49</f>
        <v>0</v>
      </c>
      <c r="N49" s="75">
        <f>'Edit Pay Posting'!N49</f>
        <v>0</v>
      </c>
    </row>
    <row r="50" spans="1:14" ht="20.100000000000001" customHeight="1" x14ac:dyDescent="0.25">
      <c r="A50" s="81" t="str">
        <f>'Edit Pay Posting'!A50</f>
        <v>Arrear 4</v>
      </c>
      <c r="B50" s="82">
        <f>'Edit Pay Posting'!B50</f>
        <v>0</v>
      </c>
      <c r="C50" s="82">
        <f>'Edit Pay Posting'!C50</f>
        <v>0</v>
      </c>
      <c r="D50" s="82">
        <f>'Edit Pay Posting'!D50</f>
        <v>0</v>
      </c>
      <c r="E50" s="82">
        <f>'Edit Pay Posting'!E50</f>
        <v>0</v>
      </c>
      <c r="F50" s="82">
        <f>'Edit Pay Posting'!F50</f>
        <v>0</v>
      </c>
      <c r="G50" s="82">
        <f>'Edit Pay Posting'!G50</f>
        <v>0</v>
      </c>
      <c r="H50" s="82">
        <f>'Edit Pay Posting'!H50</f>
        <v>0</v>
      </c>
      <c r="I50" s="82">
        <f>'Edit Pay Posting'!I50</f>
        <v>0</v>
      </c>
      <c r="J50" s="82">
        <f>'Edit Pay Posting'!J50</f>
        <v>0</v>
      </c>
      <c r="K50" s="82">
        <f>'Edit Pay Posting'!K50</f>
        <v>0</v>
      </c>
      <c r="L50" s="82">
        <f>'Edit Pay Posting'!L50</f>
        <v>0</v>
      </c>
      <c r="M50" s="82">
        <f>'Edit Pay Posting'!M50</f>
        <v>0</v>
      </c>
      <c r="N50" s="75">
        <f>'Edit Pay Posting'!N50</f>
        <v>0</v>
      </c>
    </row>
    <row r="51" spans="1:14" ht="20.100000000000001" customHeight="1" x14ac:dyDescent="0.25">
      <c r="A51" s="171" t="s">
        <v>59</v>
      </c>
      <c r="B51" s="135"/>
      <c r="C51" s="65">
        <f>SUM(C47:C50)</f>
        <v>0</v>
      </c>
      <c r="D51" s="65">
        <f t="shared" ref="D51:N51" si="3">SUM(D47:D50)</f>
        <v>0</v>
      </c>
      <c r="E51" s="65">
        <f t="shared" si="3"/>
        <v>0</v>
      </c>
      <c r="F51" s="65">
        <f t="shared" si="3"/>
        <v>0</v>
      </c>
      <c r="G51" s="65">
        <f t="shared" si="3"/>
        <v>0</v>
      </c>
      <c r="H51" s="65">
        <f t="shared" si="3"/>
        <v>0</v>
      </c>
      <c r="I51" s="65">
        <f t="shared" si="3"/>
        <v>0</v>
      </c>
      <c r="J51" s="65">
        <f t="shared" si="3"/>
        <v>0</v>
      </c>
      <c r="K51" s="65">
        <f t="shared" si="3"/>
        <v>0</v>
      </c>
      <c r="L51" s="65">
        <f t="shared" si="3"/>
        <v>0</v>
      </c>
      <c r="M51" s="65">
        <f t="shared" si="3"/>
        <v>0</v>
      </c>
      <c r="N51" s="79">
        <f t="shared" si="3"/>
        <v>0</v>
      </c>
    </row>
    <row r="52" spans="1:14" ht="8.1" customHeight="1" x14ac:dyDescent="0.25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9"/>
    </row>
    <row r="53" spans="1:14" ht="21.95" customHeight="1" x14ac:dyDescent="0.25">
      <c r="A53" s="180" t="s">
        <v>207</v>
      </c>
      <c r="B53" s="71" t="s">
        <v>231</v>
      </c>
      <c r="C53" s="129" t="s">
        <v>61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70"/>
    </row>
    <row r="54" spans="1:14" ht="23.25" customHeight="1" x14ac:dyDescent="0.25">
      <c r="A54" s="181"/>
      <c r="B54" s="83">
        <f>'Edit Pay Posting'!B54</f>
        <v>0</v>
      </c>
      <c r="C54" s="83">
        <f>'Edit Pay Posting'!C54</f>
        <v>0</v>
      </c>
      <c r="D54" s="83">
        <f>'Edit Pay Posting'!D54</f>
        <v>0</v>
      </c>
      <c r="E54" s="83">
        <f>'Edit Pay Posting'!E54</f>
        <v>0</v>
      </c>
      <c r="F54" s="83">
        <f>'Edit Pay Posting'!F54</f>
        <v>0</v>
      </c>
      <c r="G54" s="83">
        <f>'Edit Pay Posting'!G54</f>
        <v>0</v>
      </c>
      <c r="H54" s="83">
        <f>'Edit Pay Posting'!H54</f>
        <v>0</v>
      </c>
      <c r="I54" s="83">
        <f>'Edit Pay Posting'!I54</f>
        <v>26384</v>
      </c>
      <c r="J54" s="83">
        <f>'Edit Pay Posting'!J54</f>
        <v>0</v>
      </c>
      <c r="K54" s="83">
        <f>'Edit Pay Posting'!K54</f>
        <v>0</v>
      </c>
      <c r="L54" s="83">
        <f>'Edit Pay Posting'!L54</f>
        <v>0</v>
      </c>
      <c r="M54" s="83">
        <f>'Edit Pay Posting'!M54</f>
        <v>0</v>
      </c>
      <c r="N54" s="84">
        <f>'Edit Pay Posting'!N54</f>
        <v>0</v>
      </c>
    </row>
    <row r="55" spans="1:14" ht="8.1" customHeight="1" x14ac:dyDescent="0.25">
      <c r="A55" s="172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4"/>
    </row>
    <row r="56" spans="1:14" ht="21.95" customHeight="1" x14ac:dyDescent="0.25">
      <c r="A56" s="171" t="s">
        <v>233</v>
      </c>
      <c r="B56" s="135"/>
      <c r="C56" s="65">
        <f>SUM(C44,C51,C54)</f>
        <v>43185</v>
      </c>
      <c r="D56" s="65">
        <f t="shared" ref="D56:N56" si="4">SUM(D44,D51,D54)</f>
        <v>43405</v>
      </c>
      <c r="E56" s="65">
        <f t="shared" si="4"/>
        <v>43405</v>
      </c>
      <c r="F56" s="65">
        <f t="shared" si="4"/>
        <v>44878</v>
      </c>
      <c r="G56" s="65">
        <f t="shared" si="4"/>
        <v>44878</v>
      </c>
      <c r="H56" s="65">
        <f t="shared" si="4"/>
        <v>44878</v>
      </c>
      <c r="I56" s="65">
        <f t="shared" si="4"/>
        <v>71262</v>
      </c>
      <c r="J56" s="65">
        <f t="shared" si="4"/>
        <v>44878</v>
      </c>
      <c r="K56" s="65">
        <f t="shared" si="4"/>
        <v>46531</v>
      </c>
      <c r="L56" s="65">
        <f t="shared" si="4"/>
        <v>47031</v>
      </c>
      <c r="M56" s="65">
        <f t="shared" si="4"/>
        <v>47031</v>
      </c>
      <c r="N56" s="79">
        <f t="shared" si="4"/>
        <v>47031</v>
      </c>
    </row>
    <row r="57" spans="1:14" ht="8.1" customHeight="1" x14ac:dyDescent="0.25">
      <c r="A57" s="172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4"/>
    </row>
    <row r="58" spans="1:14" ht="21.95" customHeight="1" x14ac:dyDescent="0.25">
      <c r="A58" s="160" t="s">
        <v>35</v>
      </c>
      <c r="B58" s="13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75"/>
    </row>
    <row r="59" spans="1:14" ht="8.1" customHeight="1" x14ac:dyDescent="0.25">
      <c r="A59" s="172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4"/>
    </row>
    <row r="60" spans="1:14" ht="21.95" customHeight="1" thickBot="1" x14ac:dyDescent="0.3">
      <c r="A60" s="175" t="s">
        <v>36</v>
      </c>
      <c r="B60" s="176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90"/>
    </row>
  </sheetData>
  <sheetProtection password="CE26" sheet="1" objects="1" scenarios="1" selectLockedCells="1"/>
  <mergeCells count="60">
    <mergeCell ref="A57:N57"/>
    <mergeCell ref="A58:B58"/>
    <mergeCell ref="A59:N59"/>
    <mergeCell ref="A60:B60"/>
    <mergeCell ref="A51:B51"/>
    <mergeCell ref="A52:N52"/>
    <mergeCell ref="A53:A54"/>
    <mergeCell ref="C53:N53"/>
    <mergeCell ref="A55:N55"/>
    <mergeCell ref="A56:B56"/>
    <mergeCell ref="C46:N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N45"/>
    <mergeCell ref="A34:B34"/>
    <mergeCell ref="A23:B23"/>
    <mergeCell ref="A24:B24"/>
    <mergeCell ref="A25:B25"/>
    <mergeCell ref="A26:B26"/>
    <mergeCell ref="A27:N27"/>
    <mergeCell ref="A28:N28"/>
    <mergeCell ref="A29:B29"/>
    <mergeCell ref="A30:B30"/>
    <mergeCell ref="A31:B31"/>
    <mergeCell ref="A32:B32"/>
    <mergeCell ref="A33:B33"/>
    <mergeCell ref="A22:B22"/>
    <mergeCell ref="A7:N7"/>
    <mergeCell ref="A9:A13"/>
    <mergeCell ref="A14:N14"/>
    <mergeCell ref="A15:N15"/>
    <mergeCell ref="A16:B16"/>
    <mergeCell ref="A17:B17"/>
    <mergeCell ref="A18:B18"/>
    <mergeCell ref="A19:B19"/>
    <mergeCell ref="A20:B20"/>
    <mergeCell ref="A21:B21"/>
    <mergeCell ref="B5:D5"/>
    <mergeCell ref="F5:H5"/>
    <mergeCell ref="J5:K5"/>
    <mergeCell ref="M5:N5"/>
    <mergeCell ref="B6:D6"/>
    <mergeCell ref="F6:H6"/>
    <mergeCell ref="J6:K6"/>
    <mergeCell ref="M6:N6"/>
    <mergeCell ref="A1:N1"/>
    <mergeCell ref="A2:N2"/>
    <mergeCell ref="A3:N3"/>
    <mergeCell ref="B4:D4"/>
    <mergeCell ref="F4:H4"/>
    <mergeCell ref="J4:K4"/>
    <mergeCell ref="M4:N4"/>
  </mergeCells>
  <printOptions horizontalCentered="1" verticalCentered="1"/>
  <pageMargins left="0.31496062992125984" right="0.31496062992125984" top="0.39370078740157483" bottom="0.35433070866141736" header="0" footer="0"/>
  <pageSetup paperSize="9" orientation="landscape" r:id="rId1"/>
  <headerFooter>
    <oddFooter>&amp;Cwww.ashwinisharma.com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SD Teacher's Data</vt:lpstr>
      <vt:lpstr>Emp. Data</vt:lpstr>
      <vt:lpstr>Bill and TV No.</vt:lpstr>
      <vt:lpstr>Allowances</vt:lpstr>
      <vt:lpstr>Deductions</vt:lpstr>
      <vt:lpstr>Edit Pay Posting</vt:lpstr>
      <vt:lpstr>Print Pay Posting</vt:lpstr>
      <vt:lpstr>'Print Pay Posting'!Print_Area</vt:lpstr>
      <vt:lpstr>'Edit Pay Posting'!Print_Titles</vt:lpstr>
      <vt:lpstr>'Print Pay Posting'!Print_Titles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2021-01-24T14:32:17Z</cp:lastPrinted>
  <dcterms:created xsi:type="dcterms:W3CDTF">2021-01-22T13:40:59Z</dcterms:created>
  <dcterms:modified xsi:type="dcterms:W3CDTF">2021-01-25T13:39:58Z</dcterms:modified>
</cp:coreProperties>
</file>